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2ODTAWT\Documents\Fish Counts\"/>
    </mc:Choice>
  </mc:AlternateContent>
  <bookViews>
    <workbookView xWindow="0" yWindow="0" windowWidth="12780" windowHeight="4260" activeTab="3"/>
  </bookViews>
  <sheets>
    <sheet name="North Santiam" sheetId="5" r:id="rId1"/>
    <sheet name="South Santiam" sheetId="6" r:id="rId2"/>
    <sheet name="McKenzie" sheetId="7" r:id="rId3"/>
    <sheet name="Middle Fork" sheetId="9" r:id="rId4"/>
  </sheets>
  <calcPr calcId="152511"/>
</workbook>
</file>

<file path=xl/calcChain.xml><?xml version="1.0" encoding="utf-8"?>
<calcChain xmlns="http://schemas.openxmlformats.org/spreadsheetml/2006/main">
  <c r="E35" i="7" l="1"/>
  <c r="E38" i="5"/>
  <c r="J30" i="5"/>
  <c r="I34" i="7" l="1"/>
  <c r="H34" i="7"/>
  <c r="G76" i="6" l="1"/>
  <c r="B29" i="6" l="1"/>
  <c r="E30" i="7" l="1"/>
  <c r="E31" i="7"/>
  <c r="E29" i="7"/>
  <c r="C22" i="7"/>
  <c r="D22" i="7"/>
  <c r="E22" i="7"/>
  <c r="F22" i="7"/>
  <c r="G22" i="7"/>
  <c r="H22" i="7"/>
  <c r="I22" i="7"/>
  <c r="B22" i="7"/>
  <c r="C42" i="5" l="1"/>
  <c r="D42" i="5"/>
  <c r="B42" i="5"/>
  <c r="E42" i="9" l="1"/>
  <c r="E38" i="9"/>
  <c r="E39" i="9"/>
  <c r="C37" i="9"/>
  <c r="D37" i="9"/>
  <c r="B37" i="9"/>
  <c r="M45" i="9"/>
  <c r="C21" i="9"/>
  <c r="D21" i="9"/>
  <c r="E21" i="9"/>
  <c r="F21" i="9"/>
  <c r="G21" i="9"/>
  <c r="H21" i="9"/>
  <c r="I21" i="9"/>
  <c r="B21" i="9"/>
  <c r="I53" i="6" l="1"/>
  <c r="J53" i="6"/>
  <c r="K53" i="6"/>
  <c r="H53" i="6"/>
  <c r="C53" i="6"/>
  <c r="D53" i="6"/>
  <c r="B53" i="6"/>
  <c r="H47" i="6"/>
  <c r="K47" i="6" s="1"/>
  <c r="I47" i="6"/>
  <c r="B18" i="5"/>
  <c r="C18" i="5"/>
  <c r="D18" i="5"/>
  <c r="E18" i="5"/>
  <c r="F18" i="5"/>
  <c r="G18" i="5"/>
  <c r="H18" i="5"/>
  <c r="I18" i="5"/>
  <c r="J18" i="5"/>
  <c r="K18" i="5"/>
  <c r="L18" i="5"/>
  <c r="M18" i="5"/>
  <c r="M30" i="5" s="1"/>
  <c r="C35" i="7"/>
  <c r="D35" i="7"/>
  <c r="B35" i="7"/>
  <c r="E27" i="7"/>
  <c r="C28" i="7"/>
  <c r="D28" i="7"/>
  <c r="B28" i="7"/>
  <c r="B75" i="5"/>
  <c r="C75" i="5"/>
  <c r="D75" i="5"/>
  <c r="E75" i="5"/>
  <c r="F75" i="5"/>
  <c r="C29" i="6"/>
  <c r="D29" i="6"/>
  <c r="E29" i="6"/>
  <c r="F29" i="6"/>
  <c r="G29" i="6"/>
  <c r="H29" i="6"/>
  <c r="I29" i="6"/>
  <c r="J29" i="6"/>
  <c r="K29" i="6"/>
  <c r="F62" i="5"/>
  <c r="D62" i="5"/>
  <c r="E62" i="5"/>
  <c r="C62" i="5"/>
  <c r="B62" i="5"/>
  <c r="E54" i="5"/>
  <c r="D54" i="5"/>
  <c r="C54" i="5"/>
  <c r="D36" i="5"/>
  <c r="B36" i="5"/>
  <c r="C36" i="5"/>
  <c r="M39" i="5"/>
  <c r="L39" i="5"/>
  <c r="K39" i="5"/>
  <c r="J39" i="5"/>
  <c r="I39" i="5"/>
  <c r="H39" i="5"/>
  <c r="E37" i="5"/>
  <c r="E42" i="5" s="1"/>
  <c r="L30" i="5"/>
  <c r="K30" i="5"/>
  <c r="I30" i="5"/>
  <c r="H30" i="5"/>
  <c r="G30" i="5"/>
  <c r="F30" i="5"/>
  <c r="E30" i="5"/>
  <c r="D30" i="5"/>
  <c r="C30" i="5"/>
  <c r="B30" i="5"/>
  <c r="I17" i="7"/>
  <c r="H17" i="7"/>
  <c r="G17" i="7"/>
  <c r="F17" i="7"/>
  <c r="E17" i="7"/>
  <c r="D17" i="7"/>
  <c r="C17" i="7"/>
  <c r="B17" i="7"/>
  <c r="D60" i="9"/>
  <c r="C60" i="9"/>
  <c r="B60" i="9"/>
  <c r="J41" i="9"/>
  <c r="I41" i="9"/>
  <c r="H41" i="9"/>
  <c r="D51" i="9"/>
  <c r="C51" i="9"/>
  <c r="B51" i="9"/>
  <c r="E41" i="9"/>
  <c r="E40" i="9"/>
  <c r="I16" i="9"/>
  <c r="H16" i="9"/>
  <c r="G16" i="9"/>
  <c r="F16" i="9"/>
  <c r="E16" i="9"/>
  <c r="D16" i="9"/>
  <c r="C16" i="9"/>
  <c r="B16" i="9"/>
  <c r="C69" i="6"/>
  <c r="K67" i="6"/>
  <c r="G70" i="6"/>
  <c r="O58" i="6"/>
  <c r="J47" i="6"/>
  <c r="D47" i="6"/>
  <c r="C47" i="6"/>
  <c r="B47" i="6"/>
  <c r="AA37" i="6"/>
  <c r="Z37" i="6"/>
  <c r="Y37" i="6"/>
  <c r="X37" i="6"/>
  <c r="W37" i="6"/>
  <c r="V37" i="6"/>
  <c r="S37" i="6"/>
  <c r="R37" i="6"/>
  <c r="Q37" i="6"/>
  <c r="P37" i="6"/>
  <c r="O37" i="6"/>
  <c r="N37" i="6"/>
  <c r="K20" i="6"/>
  <c r="J20" i="6"/>
  <c r="I20" i="6"/>
  <c r="H20" i="6"/>
  <c r="G20" i="6"/>
  <c r="F20" i="6"/>
  <c r="E20" i="6"/>
  <c r="D20" i="6"/>
  <c r="C20" i="6"/>
  <c r="B20" i="6"/>
  <c r="E36" i="5" l="1"/>
  <c r="E37" i="9"/>
</calcChain>
</file>

<file path=xl/sharedStrings.xml><?xml version="1.0" encoding="utf-8"?>
<sst xmlns="http://schemas.openxmlformats.org/spreadsheetml/2006/main" count="361" uniqueCount="98">
  <si>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</si>
  <si>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</si>
  <si>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</si>
  <si>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</si>
  <si>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</si>
  <si>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</si>
  <si>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</si>
  <si>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</si>
  <si>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</si>
  <si>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</si>
  <si>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</si>
  <si>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</si>
  <si>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</si>
  <si>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</si>
  <si>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</si>
  <si>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</si>
  <si>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</si>
  <si>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</si>
  <si>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Recycled ChS Below Foster</t>
  </si>
  <si>
    <t>Recycled StS Below Foster</t>
  </si>
  <si>
    <t>Spring Chinook</t>
  </si>
  <si>
    <t>Outplants and Recycling</t>
  </si>
  <si>
    <t>Foster Adult Fish Facility</t>
  </si>
  <si>
    <t>Broodstock for South Santiam Hatchery</t>
  </si>
  <si>
    <t>Broodstock for Marion Forks Hatchery</t>
  </si>
  <si>
    <t>Non-marked ChS Above Foster Reservoir</t>
  </si>
  <si>
    <t>StW Above Foster Reservoir</t>
  </si>
  <si>
    <t>Broodstock for McKenzie Hatchery</t>
  </si>
  <si>
    <t>Trap Location</t>
  </si>
  <si>
    <t>Release Location</t>
  </si>
  <si>
    <t>Recycled StS</t>
  </si>
  <si>
    <t>Dexter Adult Fish Facility</t>
  </si>
  <si>
    <t>Monthly Totals</t>
  </si>
  <si>
    <t>Monthly Total</t>
  </si>
  <si>
    <t>Trout</t>
  </si>
  <si>
    <t>Fish Above Cougar Reservoir - South Fork McKenzie</t>
  </si>
  <si>
    <t>Lamprey</t>
  </si>
  <si>
    <t>Year To Date</t>
  </si>
  <si>
    <t>May Totals</t>
  </si>
  <si>
    <t>ChS Above Detroit Reservoir</t>
  </si>
  <si>
    <t>Non-marked ChS and StW in Minto to BC Reach</t>
  </si>
  <si>
    <t>North Santiam</t>
  </si>
  <si>
    <t>South Santiam</t>
  </si>
  <si>
    <t>Middle Fork</t>
  </si>
  <si>
    <t>No recycling this month</t>
  </si>
  <si>
    <t>Mortality</t>
  </si>
  <si>
    <t>Mortality Rate</t>
  </si>
  <si>
    <t>Minto Adult Fish Facility Collection</t>
  </si>
  <si>
    <t>Spring Chinook Collected</t>
  </si>
  <si>
    <t>Spring Chinook Spawned</t>
  </si>
  <si>
    <t>Spring ChinooK Collected</t>
  </si>
  <si>
    <t>Summer Steelhead Collected</t>
  </si>
  <si>
    <t>Summer Steelhead Spawned</t>
  </si>
  <si>
    <t xml:space="preserve">Marked Adults Available for Above Cougar Res </t>
  </si>
  <si>
    <t>From</t>
  </si>
  <si>
    <r>
      <t>Transferred from Leaburg to McKenzie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(Counted in Broodstock table)</t>
    </r>
  </si>
  <si>
    <t>July</t>
  </si>
  <si>
    <t>Aug.</t>
  </si>
  <si>
    <t xml:space="preserve">June </t>
  </si>
  <si>
    <t>Sept Totals</t>
  </si>
  <si>
    <t>August Totals</t>
  </si>
  <si>
    <t>June Totals</t>
  </si>
  <si>
    <t>July Totals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</si>
  <si>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</si>
  <si>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</si>
  <si>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</si>
  <si>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</si>
  <si>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</si>
  <si>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Smith River above Trail Bridge Res</t>
  </si>
  <si>
    <t>Sept</t>
  </si>
  <si>
    <t>Oct</t>
  </si>
  <si>
    <t>StS Mark</t>
  </si>
  <si>
    <t>Jan.</t>
  </si>
  <si>
    <t>Feb</t>
  </si>
  <si>
    <t>Feb.</t>
  </si>
  <si>
    <t>Jan</t>
  </si>
  <si>
    <t>Mar</t>
  </si>
  <si>
    <t>March</t>
  </si>
  <si>
    <t>Apr</t>
  </si>
  <si>
    <t>April</t>
  </si>
  <si>
    <t>Apr.</t>
  </si>
  <si>
    <t>October Totals</t>
  </si>
  <si>
    <t>September Totals</t>
  </si>
  <si>
    <t>May</t>
  </si>
  <si>
    <t>Year to Date</t>
  </si>
  <si>
    <t>June</t>
  </si>
  <si>
    <t>Aug</t>
  </si>
  <si>
    <t xml:space="preserve">May </t>
  </si>
  <si>
    <t>MK</t>
  </si>
  <si>
    <t>Greenwood</t>
  </si>
  <si>
    <t>Gordon Rd</t>
  </si>
  <si>
    <t>ST 4</t>
  </si>
  <si>
    <t>July *</t>
  </si>
  <si>
    <t>*includes 28 being held in ST 4 due to elevated H2O temp</t>
  </si>
  <si>
    <t xml:space="preserve">June  </t>
  </si>
  <si>
    <t>N. Santiam @ Log deck</t>
  </si>
  <si>
    <t>Horn Creek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</si>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</sst>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\-mmm;@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2">
    <xf numFmtId="164" fontId="0" fillId="0" borderId="0" xfId="0"/>
    <xf numFmtId="164" fontId="2" fillId="0" borderId="0" xfId="0" applyFont="1"/>
    <xf numFmtId="164" fontId="0" fillId="0" borderId="1" xfId="0" applyBorder="1"/>
    <xf numFmtId="164" fontId="0" fillId="0" borderId="0" xfId="0" applyBorder="1"/>
    <xf numFmtId="164" fontId="0" fillId="2" borderId="1" xfId="0" applyFill="1" applyBorder="1"/>
    <xf numFmtId="164" fontId="0" fillId="0" borderId="1" xfId="0" applyFill="1" applyBorder="1"/>
    <xf numFmtId="1" fontId="0" fillId="0" borderId="1" xfId="0" applyNumberFormat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" fontId="0" fillId="0" borderId="0" xfId="0" applyNumberFormat="1" applyBorder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2" borderId="1" xfId="1" applyFont="1" applyFill="1" applyBorder="1" applyAlignment="1"/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0" borderId="19" xfId="0" applyBorder="1"/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19" xfId="1" applyFont="1" applyFill="1" applyBorder="1"/>
    <xf numFmtId="164" fontId="0" fillId="2" borderId="20" xfId="0" applyFill="1" applyBorder="1"/>
    <xf numFmtId="164" fontId="0" fillId="2" borderId="15" xfId="1" applyFont="1" applyFill="1" applyBorder="1"/>
    <xf numFmtId="164" fontId="0" fillId="0" borderId="5" xfId="0" applyBorder="1"/>
    <xf numFmtId="164" fontId="0" fillId="0" borderId="0" xfId="1" applyFont="1" applyBorder="1" applyAlignment="1"/>
    <xf numFmtId="164" fontId="0" fillId="0" borderId="19" xfId="1" applyFon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4" fontId="0" fillId="2" borderId="11" xfId="0" applyFont="1" applyFill="1" applyBorder="1"/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4" fontId="0" fillId="2" borderId="1" xfId="1" applyFont="1" applyFill="1" applyBorder="1" applyAlignment="1">
      <alignment horizontal="center" vertic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0" fillId="0" borderId="37" xfId="0" applyNumberFormat="1" applyBorder="1" applyAlignment="1">
      <alignment horizontal="center"/>
    </xf>
    <xf numFmtId="1" fontId="8" fillId="0" borderId="38" xfId="0" applyNumberFormat="1" applyFont="1" applyBorder="1" applyAlignment="1">
      <alignment horizontal="center"/>
    </xf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14" xfId="0" applyNumberFormat="1" applyFont="1" applyBorder="1" applyAlignment="1">
      <alignment horizontal="center"/>
    </xf>
    <xf numFmtId="1" fontId="8" fillId="0" borderId="15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0" fillId="2" borderId="22" xfId="0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2" borderId="17" xfId="0" applyFont="1" applyFill="1" applyBorder="1"/>
    <xf numFmtId="164" fontId="8" fillId="0" borderId="11" xfId="0" applyFont="1" applyBorder="1"/>
    <xf numFmtId="164" fontId="8" fillId="2" borderId="1" xfId="0" applyFont="1" applyFill="1" applyBorder="1"/>
    <xf numFmtId="164" fontId="8" fillId="0" borderId="22" xfId="0" applyFont="1" applyBorder="1"/>
    <xf numFmtId="1" fontId="8" fillId="0" borderId="38" xfId="0" applyNumberFormat="1" applyFont="1" applyFill="1" applyBorder="1" applyAlignment="1">
      <alignment horizontal="center"/>
    </xf>
    <xf numFmtId="1" fontId="8" fillId="0" borderId="15" xfId="0" applyNumberFormat="1" applyFont="1" applyFill="1" applyBorder="1" applyAlignment="1">
      <alignment horizontal="center"/>
    </xf>
    <xf numFmtId="164" fontId="0" fillId="0" borderId="5" xfId="0" applyFill="1" applyBorder="1"/>
    <xf numFmtId="16" fontId="8" fillId="0" borderId="10" xfId="0" applyNumberFormat="1" applyFont="1" applyBorder="1" applyAlignment="1">
      <alignment horizontal="left"/>
    </xf>
    <xf numFmtId="164" fontId="8" fillId="2" borderId="23" xfId="0" applyFont="1" applyFill="1" applyBorder="1"/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" fontId="8" fillId="0" borderId="18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5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28" xfId="0" applyNumberFormat="1" applyFill="1" applyBorder="1" applyAlignment="1">
      <alignment horizontal="center"/>
    </xf>
    <xf numFmtId="1" fontId="0" fillId="0" borderId="34" xfId="0" applyNumberForma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" fontId="0" fillId="0" borderId="37" xfId="0" applyNumberFormat="1" applyFill="1" applyBorder="1" applyAlignment="1">
      <alignment horizontal="center"/>
    </xf>
    <xf numFmtId="164" fontId="0" fillId="0" borderId="12" xfId="1" applyFont="1" applyFill="1" applyBorder="1"/>
    <xf numFmtId="164" fontId="0" fillId="2" borderId="13" xfId="0" applyFill="1" applyBorder="1"/>
    <xf numFmtId="1" fontId="8" fillId="0" borderId="14" xfId="0" applyNumberFormat="1" applyFont="1" applyFill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4" fontId="8" fillId="0" borderId="16" xfId="0" applyFont="1" applyFill="1" applyBorder="1" applyAlignment="1">
      <alignment horizontal="left"/>
    </xf>
    <xf numFmtId="16" fontId="0" fillId="0" borderId="16" xfId="0" applyNumberForma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64" fontId="0" fillId="0" borderId="36" xfId="1" applyFont="1" applyFill="1" applyBorder="1"/>
    <xf numFmtId="164" fontId="8" fillId="2" borderId="32" xfId="0" applyFont="1" applyFill="1" applyBorder="1"/>
    <xf numFmtId="164" fontId="0" fillId="0" borderId="17" xfId="0" applyFill="1" applyBorder="1"/>
    <xf numFmtId="164" fontId="8" fillId="0" borderId="0" xfId="0" applyFont="1" applyBorder="1"/>
    <xf numFmtId="164" fontId="8" fillId="0" borderId="0" xfId="0" applyFont="1" applyFill="1" applyBorder="1"/>
    <xf numFmtId="1" fontId="0" fillId="0" borderId="35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64" fontId="3" fillId="0" borderId="33" xfId="0" applyFont="1" applyBorder="1" applyAlignment="1">
      <alignment horizontal="left"/>
    </xf>
    <xf numFmtId="1" fontId="3" fillId="0" borderId="34" xfId="0" applyNumberFormat="1" applyFont="1" applyBorder="1" applyAlignment="1">
      <alignment horizontal="center"/>
    </xf>
    <xf numFmtId="1" fontId="3" fillId="0" borderId="35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right"/>
    </xf>
    <xf numFmtId="164" fontId="0" fillId="0" borderId="0" xfId="0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0" fillId="2" borderId="17" xfId="1" applyFont="1" applyFill="1" applyBorder="1" applyAlignment="1">
      <alignment horizontal="center"/>
    </xf>
    <xf numFmtId="1" fontId="0" fillId="2" borderId="17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8" fillId="0" borderId="17" xfId="1" applyNumberFormat="1" applyFont="1" applyBorder="1" applyAlignment="1">
      <alignment horizontal="center"/>
    </xf>
    <xf numFmtId="1" fontId="8" fillId="0" borderId="18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3" xfId="0" applyBorder="1" applyAlignment="1">
      <alignment horizontal="center"/>
    </xf>
    <xf numFmtId="1" fontId="1" fillId="0" borderId="34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1" fillId="0" borderId="11" xfId="1" applyNumberFormat="1" applyFont="1" applyBorder="1" applyAlignment="1">
      <alignment horizontal="center"/>
    </xf>
    <xf numFmtId="164" fontId="0" fillId="0" borderId="36" xfId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" fontId="0" fillId="0" borderId="17" xfId="0" applyNumberFormat="1" applyFill="1" applyBorder="1" applyAlignment="1">
      <alignment horizontal="center"/>
    </xf>
    <xf numFmtId="1" fontId="3" fillId="0" borderId="40" xfId="0" applyNumberFormat="1" applyFont="1" applyFill="1" applyBorder="1" applyAlignment="1">
      <alignment horizontal="center"/>
    </xf>
    <xf numFmtId="9" fontId="0" fillId="0" borderId="15" xfId="3" applyFont="1" applyBorder="1" applyAlignment="1">
      <alignment horizontal="center"/>
    </xf>
    <xf numFmtId="1" fontId="0" fillId="0" borderId="5" xfId="2" applyNumberFormat="1" applyFont="1" applyBorder="1" applyAlignment="1">
      <alignment horizontal="center"/>
    </xf>
    <xf numFmtId="9" fontId="0" fillId="0" borderId="21" xfId="3" applyFont="1" applyBorder="1" applyAlignment="1">
      <alignment horizontal="center"/>
    </xf>
    <xf numFmtId="164" fontId="0" fillId="2" borderId="28" xfId="0" applyFill="1" applyBorder="1"/>
    <xf numFmtId="1" fontId="0" fillId="0" borderId="1" xfId="0" applyNumberFormat="1" applyFill="1" applyBorder="1" applyAlignment="1">
      <alignment horizontal="center"/>
    </xf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5" xfId="0" applyNumberFormat="1" applyBorder="1"/>
    <xf numFmtId="164" fontId="0" fillId="0" borderId="1" xfId="1" applyFont="1" applyBorder="1" applyAlignment="1">
      <alignment horizontal="center"/>
    </xf>
    <xf numFmtId="164" fontId="0" fillId="0" borderId="25" xfId="1" applyFont="1" applyFill="1" applyBorder="1" applyAlignment="1">
      <alignment horizontal="center"/>
    </xf>
    <xf numFmtId="164" fontId="0" fillId="0" borderId="4" xfId="1" applyFont="1" applyFill="1" applyBorder="1" applyAlignment="1">
      <alignment horizontal="center"/>
    </xf>
    <xf numFmtId="164" fontId="0" fillId="0" borderId="3" xfId="1" applyFont="1" applyFill="1" applyBorder="1" applyAlignment="1">
      <alignment horizontal="center"/>
    </xf>
    <xf numFmtId="164" fontId="0" fillId="0" borderId="2" xfId="1" applyFont="1" applyBorder="1" applyAlignment="1">
      <alignment horizontal="center"/>
    </xf>
    <xf numFmtId="164" fontId="0" fillId="0" borderId="4" xfId="1" applyFont="1" applyBorder="1" applyAlignment="1">
      <alignment horizontal="center"/>
    </xf>
    <xf numFmtId="164" fontId="0" fillId="0" borderId="3" xfId="1" applyFont="1" applyBorder="1" applyAlignment="1">
      <alignment horizontal="center"/>
    </xf>
    <xf numFmtId="164" fontId="0" fillId="0" borderId="26" xfId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8" borderId="0" xfId="0" applyFill="1"/>
    <xf numFmtId="1" fontId="3" fillId="0" borderId="38" xfId="0" applyNumberFormat="1" applyFont="1" applyFill="1" applyBorder="1" applyAlignment="1">
      <alignment horizontal="center"/>
    </xf>
    <xf numFmtId="164" fontId="0" fillId="0" borderId="12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3" fillId="0" borderId="0" xfId="0" applyFont="1"/>
    <xf numFmtId="164" fontId="12" fillId="0" borderId="0" xfId="0" applyFont="1"/>
    <xf numFmtId="164" fontId="12" fillId="2" borderId="11" xfId="0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64" fontId="12" fillId="2" borderId="1" xfId="0" applyFont="1" applyFill="1" applyBorder="1" applyAlignment="1">
      <alignment horizontal="center"/>
    </xf>
    <xf numFmtId="164" fontId="12" fillId="2" borderId="15" xfId="0" applyFont="1" applyFill="1" applyBorder="1" applyAlignment="1">
      <alignment horizontal="center"/>
    </xf>
    <xf numFmtId="16" fontId="12" fillId="0" borderId="1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" fontId="15" fillId="0" borderId="23" xfId="0" applyNumberFormat="1" applyFont="1" applyBorder="1" applyAlignment="1">
      <alignment horizontal="center"/>
    </xf>
    <xf numFmtId="1" fontId="15" fillId="0" borderId="14" xfId="0" applyNumberFormat="1" applyFont="1" applyBorder="1" applyAlignment="1">
      <alignment horizontal="center"/>
    </xf>
    <xf numFmtId="1" fontId="15" fillId="0" borderId="6" xfId="0" applyNumberFormat="1" applyFont="1" applyBorder="1" applyAlignment="1">
      <alignment horizontal="center"/>
    </xf>
    <xf numFmtId="1" fontId="15" fillId="0" borderId="38" xfId="0" applyNumberFormat="1" applyFont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49" fontId="12" fillId="0" borderId="45" xfId="0" applyNumberFormat="1" applyFont="1" applyBorder="1"/>
    <xf numFmtId="164" fontId="12" fillId="2" borderId="11" xfId="0" applyFont="1" applyFill="1" applyBorder="1"/>
    <xf numFmtId="164" fontId="14" fillId="2" borderId="15" xfId="0" applyFont="1" applyFill="1" applyBorder="1" applyAlignment="1">
      <alignment horizontal="center"/>
    </xf>
    <xf numFmtId="164" fontId="12" fillId="0" borderId="11" xfId="0" applyFont="1" applyBorder="1" applyAlignment="1">
      <alignment horizontal="center"/>
    </xf>
    <xf numFmtId="164" fontId="12" fillId="0" borderId="11" xfId="0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1" fontId="12" fillId="0" borderId="1" xfId="2" applyNumberFormat="1" applyFont="1" applyBorder="1" applyAlignment="1">
      <alignment horizontal="center"/>
    </xf>
    <xf numFmtId="1" fontId="14" fillId="0" borderId="5" xfId="0" applyNumberFormat="1" applyFont="1" applyFill="1" applyBorder="1" applyAlignment="1">
      <alignment horizontal="center"/>
    </xf>
    <xf numFmtId="1" fontId="14" fillId="0" borderId="40" xfId="0" applyNumberFormat="1" applyFont="1" applyFill="1" applyBorder="1" applyAlignment="1">
      <alignment horizontal="center"/>
    </xf>
    <xf numFmtId="16" fontId="12" fillId="0" borderId="19" xfId="0" applyNumberFormat="1" applyFont="1" applyFill="1" applyBorder="1"/>
    <xf numFmtId="1" fontId="14" fillId="0" borderId="20" xfId="0" applyNumberFormat="1" applyFont="1" applyFill="1" applyBorder="1" applyAlignment="1">
      <alignment horizontal="center"/>
    </xf>
    <xf numFmtId="1" fontId="14" fillId="0" borderId="41" xfId="0" applyNumberFormat="1" applyFont="1" applyFill="1" applyBorder="1" applyAlignment="1">
      <alignment horizontal="center"/>
    </xf>
    <xf numFmtId="9" fontId="12" fillId="0" borderId="21" xfId="3" applyFont="1" applyBorder="1" applyAlignment="1">
      <alignment horizontal="center"/>
    </xf>
    <xf numFmtId="16" fontId="15" fillId="0" borderId="22" xfId="0" applyNumberFormat="1" applyFont="1" applyFill="1" applyBorder="1"/>
    <xf numFmtId="1" fontId="14" fillId="0" borderId="6" xfId="0" applyNumberFormat="1" applyFont="1" applyFill="1" applyBorder="1" applyAlignment="1">
      <alignment horizontal="center"/>
    </xf>
    <xf numFmtId="1" fontId="14" fillId="0" borderId="42" xfId="0" applyNumberFormat="1" applyFont="1" applyFill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9" fontId="12" fillId="0" borderId="38" xfId="3" applyFont="1" applyBorder="1" applyAlignment="1">
      <alignment horizontal="center"/>
    </xf>
    <xf numFmtId="16" fontId="15" fillId="0" borderId="11" xfId="0" applyNumberFormat="1" applyFont="1" applyFill="1" applyBorder="1"/>
    <xf numFmtId="1" fontId="14" fillId="0" borderId="2" xfId="0" applyNumberFormat="1" applyFont="1" applyFill="1" applyBorder="1" applyAlignment="1">
      <alignment horizontal="center"/>
    </xf>
    <xf numFmtId="9" fontId="12" fillId="0" borderId="15" xfId="3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16" fillId="0" borderId="0" xfId="1" applyFont="1" applyBorder="1" applyAlignment="1">
      <alignment horizontal="center"/>
    </xf>
    <xf numFmtId="16" fontId="15" fillId="0" borderId="27" xfId="0" applyNumberFormat="1" applyFont="1" applyFill="1" applyBorder="1"/>
    <xf numFmtId="1" fontId="12" fillId="0" borderId="5" xfId="0" applyNumberFormat="1" applyFont="1" applyBorder="1" applyAlignment="1">
      <alignment horizontal="center"/>
    </xf>
    <xf numFmtId="9" fontId="12" fillId="0" borderId="28" xfId="3" applyFont="1" applyBorder="1" applyAlignment="1">
      <alignment horizontal="center"/>
    </xf>
    <xf numFmtId="16" fontId="12" fillId="0" borderId="0" xfId="0" applyNumberFormat="1" applyFont="1" applyBorder="1"/>
    <xf numFmtId="1" fontId="12" fillId="0" borderId="0" xfId="0" applyNumberFormat="1" applyFont="1" applyBorder="1" applyAlignment="1">
      <alignment horizontal="center"/>
    </xf>
    <xf numFmtId="16" fontId="15" fillId="0" borderId="16" xfId="0" applyNumberFormat="1" applyFont="1" applyFill="1" applyBorder="1"/>
    <xf numFmtId="1" fontId="12" fillId="0" borderId="17" xfId="0" applyNumberFormat="1" applyFont="1" applyFill="1" applyBorder="1" applyAlignment="1">
      <alignment horizontal="center"/>
    </xf>
    <xf numFmtId="16" fontId="15" fillId="0" borderId="0" xfId="0" applyNumberFormat="1" applyFont="1" applyBorder="1"/>
    <xf numFmtId="164" fontId="12" fillId="0" borderId="11" xfId="1" applyFont="1" applyFill="1" applyBorder="1" applyAlignment="1">
      <alignment horizontal="center"/>
    </xf>
    <xf numFmtId="164" fontId="12" fillId="0" borderId="1" xfId="1" applyFont="1" applyFill="1" applyBorder="1" applyAlignment="1">
      <alignment horizontal="center"/>
    </xf>
    <xf numFmtId="164" fontId="12" fillId="0" borderId="26" xfId="0" applyFont="1" applyFill="1" applyBorder="1" applyAlignment="1">
      <alignment horizontal="center"/>
    </xf>
    <xf numFmtId="164" fontId="12" fillId="0" borderId="11" xfId="0" applyFont="1" applyFill="1" applyBorder="1" applyAlignment="1">
      <alignment horizontal="center" vertical="center"/>
    </xf>
    <xf numFmtId="164" fontId="12" fillId="0" borderId="1" xfId="0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1" fontId="12" fillId="0" borderId="15" xfId="0" applyNumberFormat="1" applyFont="1" applyFill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64" fontId="12" fillId="0" borderId="33" xfId="0" applyFont="1" applyFill="1" applyBorder="1" applyAlignment="1">
      <alignment horizontal="center"/>
    </xf>
    <xf numFmtId="1" fontId="12" fillId="0" borderId="34" xfId="0" applyNumberFormat="1" applyFont="1" applyBorder="1" applyAlignment="1">
      <alignment horizontal="center"/>
    </xf>
    <xf numFmtId="1" fontId="12" fillId="0" borderId="34" xfId="0" applyNumberFormat="1" applyFont="1" applyBorder="1" applyAlignment="1">
      <alignment horizontal="center" vertical="center"/>
    </xf>
    <xf numFmtId="1" fontId="12" fillId="0" borderId="35" xfId="0" applyNumberFormat="1" applyFont="1" applyBorder="1" applyAlignment="1">
      <alignment horizontal="center" vertical="center"/>
    </xf>
    <xf numFmtId="1" fontId="12" fillId="0" borderId="0" xfId="0" applyNumberFormat="1" applyFont="1" applyBorder="1"/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64" fontId="15" fillId="0" borderId="33" xfId="0" applyFont="1" applyBorder="1" applyAlignment="1">
      <alignment horizontal="left"/>
    </xf>
    <xf numFmtId="1" fontId="15" fillId="2" borderId="34" xfId="0" applyNumberFormat="1" applyFont="1" applyFill="1" applyBorder="1"/>
    <xf numFmtId="1" fontId="15" fillId="0" borderId="34" xfId="0" applyNumberFormat="1" applyFont="1" applyBorder="1" applyAlignment="1">
      <alignment horizontal="center" vertical="center"/>
    </xf>
    <xf numFmtId="164" fontId="16" fillId="0" borderId="0" xfId="0" applyFont="1"/>
    <xf numFmtId="164" fontId="16" fillId="0" borderId="0" xfId="1" applyFont="1" applyBorder="1" applyAlignment="1"/>
    <xf numFmtId="164" fontId="12" fillId="2" borderId="11" xfId="1" applyFont="1" applyFill="1" applyBorder="1" applyAlignment="1">
      <alignment horizontal="center"/>
    </xf>
    <xf numFmtId="164" fontId="16" fillId="0" borderId="25" xfId="1" applyFont="1" applyBorder="1" applyAlignment="1">
      <alignment horizontal="center"/>
    </xf>
    <xf numFmtId="164" fontId="12" fillId="2" borderId="6" xfId="1" applyFont="1" applyFill="1" applyBorder="1" applyAlignment="1">
      <alignment horizontal="center"/>
    </xf>
    <xf numFmtId="164" fontId="12" fillId="2" borderId="38" xfId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/>
    </xf>
    <xf numFmtId="1" fontId="17" fillId="0" borderId="1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1" fontId="12" fillId="0" borderId="15" xfId="0" applyNumberFormat="1" applyFont="1" applyFill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1" fontId="12" fillId="0" borderId="20" xfId="0" applyNumberFormat="1" applyFont="1" applyBorder="1" applyAlignment="1">
      <alignment horizontal="center"/>
    </xf>
    <xf numFmtId="164" fontId="15" fillId="0" borderId="10" xfId="0" applyFont="1" applyBorder="1"/>
    <xf numFmtId="164" fontId="15" fillId="0" borderId="11" xfId="0" applyFont="1" applyBorder="1"/>
    <xf numFmtId="164" fontId="15" fillId="0" borderId="16" xfId="0" applyFont="1" applyBorder="1"/>
    <xf numFmtId="164" fontId="12" fillId="0" borderId="0" xfId="0" applyFont="1" applyBorder="1"/>
    <xf numFmtId="164" fontId="12" fillId="0" borderId="4" xfId="0" applyFont="1" applyFill="1" applyBorder="1" applyAlignment="1">
      <alignment horizontal="center"/>
    </xf>
    <xf numFmtId="164" fontId="0" fillId="0" borderId="0" xfId="0"/>
    <xf numFmtId="16" fontId="12" fillId="0" borderId="1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5" fillId="0" borderId="11" xfId="0" applyNumberFormat="1" applyFont="1" applyBorder="1"/>
    <xf numFmtId="1" fontId="15" fillId="0" borderId="1" xfId="0" applyNumberFormat="1" applyFont="1" applyBorder="1" applyAlignment="1">
      <alignment horizontal="center"/>
    </xf>
    <xf numFmtId="1" fontId="15" fillId="0" borderId="15" xfId="0" applyNumberFormat="1" applyFont="1" applyBorder="1" applyAlignment="1">
      <alignment horizontal="center"/>
    </xf>
    <xf numFmtId="16" fontId="15" fillId="0" borderId="27" xfId="0" applyNumberFormat="1" applyFont="1" applyBorder="1"/>
    <xf numFmtId="1" fontId="15" fillId="0" borderId="5" xfId="0" applyNumberFormat="1" applyFont="1" applyBorder="1" applyAlignment="1">
      <alignment horizontal="center"/>
    </xf>
    <xf numFmtId="1" fontId="15" fillId="0" borderId="28" xfId="0" applyNumberFormat="1" applyFont="1" applyBorder="1" applyAlignment="1">
      <alignment horizontal="center"/>
    </xf>
    <xf numFmtId="16" fontId="15" fillId="0" borderId="16" xfId="0" applyNumberFormat="1" applyFont="1" applyBorder="1"/>
    <xf numFmtId="1" fontId="15" fillId="0" borderId="17" xfId="0" applyNumberFormat="1" applyFont="1" applyBorder="1" applyAlignment="1">
      <alignment horizontal="center"/>
    </xf>
    <xf numFmtId="1" fontId="15" fillId="0" borderId="18" xfId="0" applyNumberFormat="1" applyFont="1" applyBorder="1" applyAlignment="1">
      <alignment horizontal="center"/>
    </xf>
    <xf numFmtId="164" fontId="12" fillId="0" borderId="12" xfId="0" applyFont="1" applyBorder="1" applyAlignment="1">
      <alignment horizontal="center"/>
    </xf>
    <xf numFmtId="164" fontId="12" fillId="0" borderId="13" xfId="0" applyFont="1" applyBorder="1" applyAlignment="1">
      <alignment horizontal="center"/>
    </xf>
    <xf numFmtId="164" fontId="12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0" fillId="0" borderId="23" xfId="0" applyBorder="1" applyAlignment="1">
      <alignment horizontal="center"/>
    </xf>
    <xf numFmtId="16" fontId="15" fillId="0" borderId="22" xfId="0" applyNumberFormat="1" applyFont="1" applyBorder="1"/>
    <xf numFmtId="16" fontId="12" fillId="0" borderId="19" xfId="0" applyNumberFormat="1" applyFont="1" applyBorder="1"/>
    <xf numFmtId="16" fontId="12" fillId="0" borderId="1" xfId="0" applyNumberFormat="1" applyFont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8" borderId="1" xfId="0" applyFont="1" applyFill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8" borderId="6" xfId="0" applyFont="1" applyFill="1" applyBorder="1" applyAlignment="1">
      <alignment horizontal="center"/>
    </xf>
    <xf numFmtId="1" fontId="3" fillId="0" borderId="38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8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3" fillId="0" borderId="13" xfId="0" applyNumberFormat="1" applyFont="1" applyFill="1" applyBorder="1" applyAlignment="1">
      <alignment horizontal="center"/>
    </xf>
    <xf numFmtId="9" fontId="0" fillId="0" borderId="24" xfId="3" applyFont="1" applyBorder="1" applyAlignment="1">
      <alignment horizontal="center"/>
    </xf>
    <xf numFmtId="16" fontId="8" fillId="0" borderId="33" xfId="0" applyNumberFormat="1" applyFont="1" applyFill="1" applyBorder="1"/>
    <xf numFmtId="1" fontId="0" fillId="0" borderId="34" xfId="0" applyNumberFormat="1" applyFill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" fontId="12" fillId="0" borderId="46" xfId="0" applyNumberFormat="1" applyFont="1" applyBorder="1" applyAlignment="1">
      <alignment horizontal="center"/>
    </xf>
    <xf numFmtId="1" fontId="12" fillId="0" borderId="32" xfId="0" applyNumberFormat="1" applyFont="1" applyBorder="1" applyAlignment="1">
      <alignment horizontal="center"/>
    </xf>
    <xf numFmtId="1" fontId="12" fillId="0" borderId="37" xfId="0" applyNumberFormat="1" applyFont="1" applyBorder="1" applyAlignment="1">
      <alignment horizontal="center"/>
    </xf>
    <xf numFmtId="16" fontId="12" fillId="0" borderId="22" xfId="0" applyNumberFormat="1" applyFont="1" applyBorder="1" applyAlignment="1">
      <alignment horizontal="center"/>
    </xf>
    <xf numFmtId="164" fontId="12" fillId="2" borderId="19" xfId="0" applyFont="1" applyFill="1" applyBorder="1" applyAlignment="1">
      <alignment horizontal="center"/>
    </xf>
    <xf numFmtId="164" fontId="14" fillId="2" borderId="20" xfId="0" applyFont="1" applyFill="1" applyBorder="1" applyAlignment="1">
      <alignment horizontal="center"/>
    </xf>
    <xf numFmtId="164" fontId="12" fillId="2" borderId="20" xfId="0" applyFont="1" applyFill="1" applyBorder="1" applyAlignment="1">
      <alignment horizontal="center"/>
    </xf>
    <xf numFmtId="164" fontId="12" fillId="2" borderId="21" xfId="0" applyFont="1" applyFill="1" applyBorder="1" applyAlignment="1">
      <alignment horizontal="center"/>
    </xf>
    <xf numFmtId="0" fontId="11" fillId="9" borderId="1" xfId="0" applyNumberFormat="1" applyFont="1" applyFill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Border="1" applyAlignment="1">
      <alignment horizontal="center"/>
    </xf>
    <xf numFmtId="164" fontId="0" fillId="2" borderId="18" xfId="0" applyFill="1" applyBorder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64" fontId="0" fillId="8" borderId="11" xfId="0" applyFont="1" applyFill="1" applyBorder="1"/>
    <xf numFmtId="164" fontId="0" fillId="8" borderId="11" xfId="0" applyFont="1" applyFill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1" fontId="0" fillId="8" borderId="1" xfId="2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" fontId="0" fillId="0" borderId="12" xfId="0" applyNumberFormat="1" applyFill="1" applyBorder="1"/>
    <xf numFmtId="1" fontId="3" fillId="0" borderId="23" xfId="0" applyNumberFormat="1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12" fillId="0" borderId="12" xfId="0" applyFont="1" applyBorder="1"/>
    <xf numFmtId="1" fontId="12" fillId="0" borderId="13" xfId="0" applyNumberFormat="1" applyFont="1" applyBorder="1" applyAlignment="1">
      <alignment horizontal="center"/>
    </xf>
    <xf numFmtId="1" fontId="12" fillId="0" borderId="24" xfId="0" applyNumberFormat="1" applyFont="1" applyBorder="1" applyAlignment="1">
      <alignment horizontal="center"/>
    </xf>
    <xf numFmtId="16" fontId="0" fillId="0" borderId="36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65" fontId="0" fillId="0" borderId="38" xfId="3" applyNumberFormat="1" applyFont="1" applyBorder="1" applyAlignment="1">
      <alignment horizontal="center"/>
    </xf>
    <xf numFmtId="16" fontId="8" fillId="0" borderId="10" xfId="0" applyNumberFormat="1" applyFont="1" applyFill="1" applyBorder="1"/>
    <xf numFmtId="165" fontId="0" fillId="0" borderId="14" xfId="3" applyNumberFormat="1" applyFont="1" applyBorder="1" applyAlignment="1">
      <alignment horizontal="center"/>
    </xf>
    <xf numFmtId="165" fontId="0" fillId="0" borderId="35" xfId="3" applyNumberFormat="1" applyFont="1" applyBorder="1" applyAlignment="1">
      <alignment horizontal="center"/>
    </xf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8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9" fontId="0" fillId="0" borderId="38" xfId="3" applyFont="1" applyBorder="1" applyAlignment="1">
      <alignment horizontal="center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9" fontId="0" fillId="0" borderId="28" xfId="3" applyFont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12" fillId="0" borderId="3" xfId="0" applyNumberFormat="1" applyFont="1" applyBorder="1" applyAlignment="1">
      <alignment horizontal="center" vertical="center"/>
    </xf>
    <xf numFmtId="1" fontId="3" fillId="0" borderId="28" xfId="0" applyNumberFormat="1" applyFont="1" applyFill="1" applyBorder="1" applyAlignment="1">
      <alignment horizontal="center"/>
    </xf>
    <xf numFmtId="164" fontId="0" fillId="0" borderId="11" xfId="1" applyFont="1" applyFill="1" applyBorder="1" applyAlignment="1">
      <alignment horizontal="left"/>
    </xf>
    <xf numFmtId="164" fontId="12" fillId="0" borderId="2" xfId="0" applyFont="1" applyFill="1" applyBorder="1" applyAlignment="1">
      <alignment horizontal="center"/>
    </xf>
    <xf numFmtId="164" fontId="12" fillId="0" borderId="4" xfId="0" applyFont="1" applyFill="1" applyBorder="1" applyAlignment="1">
      <alignment horizontal="center"/>
    </xf>
    <xf numFmtId="164" fontId="12" fillId="0" borderId="3" xfId="0" applyFont="1" applyFill="1" applyBorder="1" applyAlignment="1">
      <alignment horizontal="center"/>
    </xf>
    <xf numFmtId="164" fontId="12" fillId="0" borderId="1" xfId="1" applyFont="1" applyBorder="1" applyAlignment="1">
      <alignment horizontal="center"/>
    </xf>
    <xf numFmtId="164" fontId="12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12" fillId="0" borderId="13" xfId="0" applyFont="1" applyBorder="1" applyAlignment="1">
      <alignment horizontal="center"/>
    </xf>
    <xf numFmtId="164" fontId="12" fillId="0" borderId="1" xfId="0" applyFont="1" applyBorder="1" applyAlignment="1">
      <alignment horizontal="center"/>
    </xf>
    <xf numFmtId="164" fontId="12" fillId="0" borderId="15" xfId="0" applyFont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6" fillId="0" borderId="44" xfId="0" applyFont="1" applyFill="1" applyBorder="1" applyAlignment="1">
      <alignment horizontal="center"/>
    </xf>
    <xf numFmtId="164" fontId="6" fillId="0" borderId="45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4" fillId="5" borderId="39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4" fontId="6" fillId="0" borderId="2" xfId="0" applyFont="1" applyBorder="1" applyAlignment="1">
      <alignment horizontal="center"/>
    </xf>
    <xf numFmtId="164" fontId="6" fillId="0" borderId="4" xfId="0" applyFont="1" applyBorder="1" applyAlignment="1">
      <alignment horizontal="center"/>
    </xf>
    <xf numFmtId="164" fontId="6" fillId="0" borderId="3" xfId="0" applyFont="1" applyBorder="1" applyAlignment="1">
      <alignment horizontal="center"/>
    </xf>
    <xf numFmtId="164" fontId="4" fillId="3" borderId="39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4" fillId="6" borderId="39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18" fillId="0" borderId="0" xfId="0" applyFont="1" applyFill="1"/>
    <xf numFmtId="164" fontId="12" fillId="0" borderId="0" xfId="0" applyFont="1" applyFill="1"/>
    <xf numFmtId="164" fontId="16" fillId="0" borderId="43" xfId="0" applyFont="1" applyFill="1" applyBorder="1" applyAlignment="1">
      <alignment horizontal="center"/>
    </xf>
    <xf numFmtId="164" fontId="16" fillId="0" borderId="44" xfId="0" applyFont="1" applyFill="1" applyBorder="1" applyAlignment="1">
      <alignment horizontal="center"/>
    </xf>
    <xf numFmtId="164" fontId="16" fillId="0" borderId="45" xfId="0" applyFont="1" applyFill="1" applyBorder="1" applyAlignment="1">
      <alignment horizontal="center"/>
    </xf>
    <xf numFmtId="9" fontId="12" fillId="0" borderId="15" xfId="0" applyNumberFormat="1" applyFont="1" applyFill="1" applyBorder="1" applyAlignment="1">
      <alignment horizontal="center"/>
    </xf>
    <xf numFmtId="10" fontId="12" fillId="0" borderId="38" xfId="3" applyNumberFormat="1" applyFont="1" applyBorder="1" applyAlignment="1">
      <alignment horizontal="center"/>
    </xf>
    <xf numFmtId="164" fontId="16" fillId="0" borderId="10" xfId="0" applyFont="1" applyFill="1" applyBorder="1" applyAlignment="1">
      <alignment horizontal="left"/>
    </xf>
    <xf numFmtId="164" fontId="16" fillId="0" borderId="23" xfId="0" applyFont="1" applyFill="1" applyBorder="1" applyAlignment="1">
      <alignment horizontal="center"/>
    </xf>
    <xf numFmtId="164" fontId="16" fillId="0" borderId="14" xfId="0" applyFont="1" applyFill="1" applyBorder="1" applyAlignment="1">
      <alignment horizontal="center"/>
    </xf>
    <xf numFmtId="164" fontId="12" fillId="0" borderId="2" xfId="0" applyFont="1" applyFill="1" applyBorder="1" applyAlignment="1">
      <alignment horizontal="left"/>
    </xf>
    <xf numFmtId="164" fontId="16" fillId="0" borderId="10" xfId="1" applyFont="1" applyFill="1" applyBorder="1" applyAlignment="1">
      <alignment horizontal="center"/>
    </xf>
    <xf numFmtId="164" fontId="16" fillId="0" borderId="23" xfId="1" applyFont="1" applyFill="1" applyBorder="1" applyAlignment="1">
      <alignment horizontal="center"/>
    </xf>
    <xf numFmtId="164" fontId="16" fillId="0" borderId="14" xfId="1" applyFont="1" applyFill="1" applyBorder="1" applyAlignment="1">
      <alignment horizontal="center"/>
    </xf>
    <xf numFmtId="10" fontId="0" fillId="0" borderId="15" xfId="0" applyNumberFormat="1" applyFill="1" applyBorder="1" applyAlignment="1">
      <alignment horizontal="center"/>
    </xf>
    <xf numFmtId="16" fontId="3" fillId="0" borderId="33" xfId="0" applyNumberFormat="1" applyFont="1" applyFill="1" applyBorder="1"/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opLeftCell="A52" workbookViewId="0">
      <selection activeCell="G73" sqref="G73"/>
    </sheetView>
  </sheetViews>
  <sheetFormatPr defaultRowHeight="14.5" x14ac:dyDescent="0.35"/>
  <cols>
    <col min="1" max="1" width="13.7265625" style="195" customWidth="1"/>
    <col min="2" max="2" width="21.26953125" style="195" customWidth="1"/>
    <col min="3" max="3" width="10.54296875" style="195" customWidth="1"/>
    <col min="4" max="4" width="10" style="195" customWidth="1"/>
    <col min="5" max="5" width="13.7265625" style="195" customWidth="1"/>
    <col min="6" max="6" width="8.54296875" style="195" customWidth="1"/>
    <col min="7" max="7" width="10.453125" style="195" customWidth="1"/>
    <col min="8" max="8" width="8.453125" style="195" customWidth="1"/>
    <col min="9" max="9" width="10.1796875" style="195" customWidth="1"/>
    <col min="10" max="10" width="10.54296875" style="195" customWidth="1"/>
    <col min="11" max="11" width="9.54296875" style="195" customWidth="1"/>
    <col min="12" max="12" width="9.1796875" style="195"/>
    <col min="13" max="13" width="11.1796875" style="195" customWidth="1"/>
    <col min="14" max="14" width="9.1796875" style="195"/>
    <col min="15" max="15" width="4.26953125" style="195" customWidth="1"/>
    <col min="17" max="17" width="12.81640625" customWidth="1"/>
  </cols>
  <sheetData>
    <row r="1" spans="1:18" ht="29" thickBot="1" x14ac:dyDescent="0.7">
      <c r="A1" s="400" t="s">
        <v>41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2"/>
    </row>
    <row r="2" spans="1:18" ht="18.5" x14ac:dyDescent="0.45">
      <c r="A2" s="194"/>
    </row>
    <row r="3" spans="1:18" ht="16" thickBot="1" x14ac:dyDescent="0.4">
      <c r="A3" s="436" t="s">
        <v>47</v>
      </c>
      <c r="B3" s="437"/>
    </row>
    <row r="4" spans="1:18" ht="15" thickBot="1" x14ac:dyDescent="0.4">
      <c r="A4" s="292"/>
      <c r="B4" s="403" t="s">
        <v>16</v>
      </c>
      <c r="C4" s="403"/>
      <c r="D4" s="403"/>
      <c r="E4" s="403" t="s">
        <v>17</v>
      </c>
      <c r="F4" s="403"/>
      <c r="G4" s="403"/>
      <c r="H4" s="293" t="s">
        <v>14</v>
      </c>
      <c r="I4" s="403" t="s">
        <v>15</v>
      </c>
      <c r="J4" s="403"/>
      <c r="K4" s="293" t="s">
        <v>2</v>
      </c>
      <c r="L4" s="293" t="s">
        <v>34</v>
      </c>
      <c r="M4" s="294" t="s">
        <v>1</v>
      </c>
    </row>
    <row r="5" spans="1:18" ht="15" thickBot="1" x14ac:dyDescent="0.4">
      <c r="A5" s="342" t="s">
        <v>0</v>
      </c>
      <c r="B5" s="343" t="s">
        <v>4</v>
      </c>
      <c r="C5" s="344" t="s">
        <v>3</v>
      </c>
      <c r="D5" s="344" t="s">
        <v>5</v>
      </c>
      <c r="E5" s="343" t="s">
        <v>4</v>
      </c>
      <c r="F5" s="344" t="s">
        <v>3</v>
      </c>
      <c r="G5" s="344" t="s">
        <v>5</v>
      </c>
      <c r="H5" s="344"/>
      <c r="I5" s="344" t="s">
        <v>3</v>
      </c>
      <c r="J5" s="344" t="s">
        <v>4</v>
      </c>
      <c r="K5" s="344"/>
      <c r="L5" s="344"/>
      <c r="M5" s="345"/>
    </row>
    <row r="6" spans="1:18" x14ac:dyDescent="0.35">
      <c r="A6" s="341">
        <v>43283</v>
      </c>
      <c r="B6" s="224">
        <v>35</v>
      </c>
      <c r="C6" s="224">
        <v>47</v>
      </c>
      <c r="D6" s="224">
        <v>1</v>
      </c>
      <c r="E6" s="224">
        <v>9</v>
      </c>
      <c r="F6" s="224">
        <v>4</v>
      </c>
      <c r="G6" s="224">
        <v>1</v>
      </c>
      <c r="H6" s="224">
        <v>98</v>
      </c>
      <c r="I6" s="224">
        <v>0</v>
      </c>
      <c r="J6" s="224">
        <v>0</v>
      </c>
      <c r="K6" s="224">
        <v>0</v>
      </c>
      <c r="L6" s="224">
        <v>2</v>
      </c>
      <c r="M6" s="224">
        <v>0</v>
      </c>
    </row>
    <row r="7" spans="1:18" x14ac:dyDescent="0.35">
      <c r="A7" s="280">
        <v>43286</v>
      </c>
      <c r="B7" s="281">
        <v>57</v>
      </c>
      <c r="C7" s="281">
        <v>48</v>
      </c>
      <c r="D7" s="281"/>
      <c r="E7" s="281">
        <v>10</v>
      </c>
      <c r="F7" s="281">
        <v>5</v>
      </c>
      <c r="G7" s="281">
        <v>2</v>
      </c>
      <c r="H7" s="281">
        <v>79</v>
      </c>
      <c r="I7" s="281">
        <v>0</v>
      </c>
      <c r="J7" s="281">
        <v>0</v>
      </c>
      <c r="K7" s="281">
        <v>0</v>
      </c>
      <c r="L7" s="281">
        <v>0</v>
      </c>
      <c r="M7" s="281">
        <v>0</v>
      </c>
    </row>
    <row r="8" spans="1:18" x14ac:dyDescent="0.35">
      <c r="A8" s="280">
        <v>43290</v>
      </c>
      <c r="B8" s="281">
        <v>81</v>
      </c>
      <c r="C8" s="281">
        <v>79</v>
      </c>
      <c r="D8" s="281">
        <v>2</v>
      </c>
      <c r="E8" s="281">
        <v>13</v>
      </c>
      <c r="F8" s="281">
        <v>6</v>
      </c>
      <c r="G8" s="281">
        <v>1</v>
      </c>
      <c r="H8" s="281">
        <v>118</v>
      </c>
      <c r="I8" s="281">
        <v>0</v>
      </c>
      <c r="J8" s="281">
        <v>0</v>
      </c>
      <c r="K8" s="281">
        <v>0</v>
      </c>
      <c r="L8" s="281">
        <v>3</v>
      </c>
      <c r="M8" s="281">
        <v>0</v>
      </c>
    </row>
    <row r="9" spans="1:18" s="279" customFormat="1" x14ac:dyDescent="0.35">
      <c r="A9" s="280">
        <v>43293</v>
      </c>
      <c r="B9" s="281">
        <v>9</v>
      </c>
      <c r="C9" s="281">
        <v>13</v>
      </c>
      <c r="D9" s="281">
        <v>1</v>
      </c>
      <c r="E9" s="281">
        <v>2</v>
      </c>
      <c r="F9" s="281">
        <v>0</v>
      </c>
      <c r="G9" s="281">
        <v>0</v>
      </c>
      <c r="H9" s="281">
        <v>83</v>
      </c>
      <c r="I9" s="281">
        <v>0</v>
      </c>
      <c r="J9" s="281">
        <v>0</v>
      </c>
      <c r="K9" s="281">
        <v>0</v>
      </c>
      <c r="L9" s="281">
        <v>3</v>
      </c>
      <c r="M9" s="281">
        <v>0</v>
      </c>
      <c r="N9" s="195"/>
      <c r="O9" s="195"/>
    </row>
    <row r="10" spans="1:18" s="279" customFormat="1" x14ac:dyDescent="0.35">
      <c r="A10" s="320">
        <v>43294</v>
      </c>
      <c r="B10" s="281">
        <v>53</v>
      </c>
      <c r="C10" s="281">
        <v>43</v>
      </c>
      <c r="D10" s="281">
        <v>1</v>
      </c>
      <c r="E10" s="281">
        <v>3</v>
      </c>
      <c r="F10" s="281">
        <v>1</v>
      </c>
      <c r="G10" s="281">
        <v>0</v>
      </c>
      <c r="H10" s="281">
        <v>44</v>
      </c>
      <c r="I10" s="281">
        <v>0</v>
      </c>
      <c r="J10" s="281">
        <v>0</v>
      </c>
      <c r="K10" s="281">
        <v>0</v>
      </c>
      <c r="L10" s="281">
        <v>7</v>
      </c>
      <c r="M10" s="281">
        <v>0</v>
      </c>
      <c r="N10" s="195"/>
      <c r="O10" s="195"/>
    </row>
    <row r="11" spans="1:18" s="279" customFormat="1" x14ac:dyDescent="0.35">
      <c r="A11" s="320">
        <v>43298</v>
      </c>
      <c r="B11" s="281">
        <v>39</v>
      </c>
      <c r="C11" s="281">
        <v>59</v>
      </c>
      <c r="D11" s="281">
        <v>0</v>
      </c>
      <c r="E11" s="281">
        <v>7</v>
      </c>
      <c r="F11" s="281">
        <v>7</v>
      </c>
      <c r="G11" s="281">
        <v>2</v>
      </c>
      <c r="H11" s="281">
        <v>72</v>
      </c>
      <c r="I11" s="281">
        <v>0</v>
      </c>
      <c r="J11" s="281">
        <v>0</v>
      </c>
      <c r="K11" s="281">
        <v>0</v>
      </c>
      <c r="L11" s="281">
        <v>3</v>
      </c>
      <c r="M11" s="281">
        <v>0</v>
      </c>
      <c r="N11" s="195"/>
      <c r="O11" s="195"/>
    </row>
    <row r="12" spans="1:18" s="279" customFormat="1" x14ac:dyDescent="0.35">
      <c r="A12" s="320">
        <v>43300</v>
      </c>
      <c r="B12" s="281">
        <v>18</v>
      </c>
      <c r="C12" s="281">
        <v>21</v>
      </c>
      <c r="D12" s="281">
        <v>1</v>
      </c>
      <c r="E12" s="281">
        <v>7</v>
      </c>
      <c r="F12" s="281">
        <v>2</v>
      </c>
      <c r="G12" s="281">
        <v>2</v>
      </c>
      <c r="H12" s="281">
        <v>52</v>
      </c>
      <c r="I12" s="281">
        <v>0</v>
      </c>
      <c r="J12" s="281">
        <v>0</v>
      </c>
      <c r="K12" s="281">
        <v>0</v>
      </c>
      <c r="L12" s="281">
        <v>6</v>
      </c>
      <c r="M12" s="281">
        <v>0</v>
      </c>
      <c r="N12" s="195"/>
      <c r="O12" s="195"/>
    </row>
    <row r="13" spans="1:18" x14ac:dyDescent="0.35">
      <c r="A13" s="320">
        <v>43305</v>
      </c>
      <c r="B13" s="281">
        <v>62</v>
      </c>
      <c r="C13" s="281">
        <v>104</v>
      </c>
      <c r="D13" s="281">
        <v>2</v>
      </c>
      <c r="E13" s="281">
        <v>7</v>
      </c>
      <c r="F13" s="281">
        <v>4</v>
      </c>
      <c r="G13" s="281">
        <v>0</v>
      </c>
      <c r="H13" s="281">
        <v>34</v>
      </c>
      <c r="I13" s="281">
        <v>0</v>
      </c>
      <c r="J13" s="281">
        <v>0</v>
      </c>
      <c r="K13" s="281">
        <v>0</v>
      </c>
      <c r="L13" s="281">
        <v>2</v>
      </c>
      <c r="M13" s="281">
        <v>0</v>
      </c>
    </row>
    <row r="14" spans="1:18" s="279" customFormat="1" x14ac:dyDescent="0.35">
      <c r="A14" s="320">
        <v>43308</v>
      </c>
      <c r="B14" s="281">
        <v>152</v>
      </c>
      <c r="C14" s="281">
        <v>122</v>
      </c>
      <c r="D14" s="281">
        <v>3</v>
      </c>
      <c r="E14" s="281">
        <v>14</v>
      </c>
      <c r="F14" s="281">
        <v>9</v>
      </c>
      <c r="G14" s="281">
        <v>0</v>
      </c>
      <c r="H14" s="281">
        <v>91</v>
      </c>
      <c r="I14" s="281">
        <v>0</v>
      </c>
      <c r="J14" s="281">
        <v>0</v>
      </c>
      <c r="K14" s="281">
        <v>0</v>
      </c>
      <c r="L14" s="281">
        <v>7</v>
      </c>
      <c r="M14" s="281">
        <v>0</v>
      </c>
      <c r="N14" s="195"/>
      <c r="O14" s="195"/>
    </row>
    <row r="15" spans="1:18" s="279" customFormat="1" x14ac:dyDescent="0.35">
      <c r="A15" s="320"/>
      <c r="B15" s="281"/>
      <c r="C15" s="281"/>
      <c r="D15" s="281"/>
      <c r="E15" s="281"/>
      <c r="F15" s="281"/>
      <c r="G15" s="281"/>
      <c r="H15" s="281"/>
      <c r="I15" s="281"/>
      <c r="J15" s="281"/>
      <c r="K15" s="281"/>
      <c r="L15" s="281"/>
      <c r="M15" s="282"/>
      <c r="N15" s="195"/>
      <c r="O15" s="195"/>
    </row>
    <row r="16" spans="1:18" s="279" customFormat="1" x14ac:dyDescent="0.35">
      <c r="A16" s="320"/>
      <c r="B16" s="281"/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2"/>
      <c r="N16" s="195"/>
      <c r="O16" s="195"/>
    </row>
    <row r="17" spans="1:19" s="279" customFormat="1" ht="15" thickBot="1" x14ac:dyDescent="0.4">
      <c r="A17" s="338"/>
      <c r="B17" s="339"/>
      <c r="C17" s="339"/>
      <c r="D17" s="339"/>
      <c r="E17" s="339"/>
      <c r="F17" s="339"/>
      <c r="G17" s="339"/>
      <c r="H17" s="339"/>
      <c r="I17" s="339"/>
      <c r="J17" s="339"/>
      <c r="K17" s="339"/>
      <c r="L17" s="339"/>
      <c r="M17" s="340"/>
      <c r="N17" s="195"/>
      <c r="O17" s="195"/>
    </row>
    <row r="18" spans="1:19" ht="15" thickBot="1" x14ac:dyDescent="0.4">
      <c r="A18" s="319" t="s">
        <v>32</v>
      </c>
      <c r="B18" s="273">
        <f t="shared" ref="B18:M18" si="0">SUM(B6:B17)</f>
        <v>506</v>
      </c>
      <c r="C18" s="273">
        <f t="shared" si="0"/>
        <v>536</v>
      </c>
      <c r="D18" s="273">
        <f t="shared" si="0"/>
        <v>11</v>
      </c>
      <c r="E18" s="273">
        <f t="shared" si="0"/>
        <v>72</v>
      </c>
      <c r="F18" s="273">
        <f t="shared" si="0"/>
        <v>38</v>
      </c>
      <c r="G18" s="273">
        <f t="shared" si="0"/>
        <v>8</v>
      </c>
      <c r="H18" s="273">
        <f t="shared" si="0"/>
        <v>671</v>
      </c>
      <c r="I18" s="273">
        <f t="shared" si="0"/>
        <v>0</v>
      </c>
      <c r="J18" s="273">
        <f t="shared" si="0"/>
        <v>0</v>
      </c>
      <c r="K18" s="273">
        <f t="shared" si="0"/>
        <v>0</v>
      </c>
      <c r="L18" s="273">
        <f t="shared" si="0"/>
        <v>33</v>
      </c>
      <c r="M18" s="272">
        <f t="shared" si="0"/>
        <v>0</v>
      </c>
    </row>
    <row r="19" spans="1:19" x14ac:dyDescent="0.35">
      <c r="A19" s="318" t="s">
        <v>72</v>
      </c>
      <c r="B19" s="205">
        <v>0</v>
      </c>
      <c r="C19" s="205">
        <v>0</v>
      </c>
      <c r="D19" s="205">
        <v>0</v>
      </c>
      <c r="E19" s="205">
        <v>0</v>
      </c>
      <c r="F19" s="205">
        <v>0</v>
      </c>
      <c r="G19" s="205">
        <v>0</v>
      </c>
      <c r="H19" s="205">
        <v>0</v>
      </c>
      <c r="I19" s="205">
        <v>1</v>
      </c>
      <c r="J19" s="205">
        <v>2</v>
      </c>
      <c r="K19" s="205">
        <v>0</v>
      </c>
      <c r="L19" s="205">
        <v>11</v>
      </c>
      <c r="M19" s="206">
        <v>0</v>
      </c>
    </row>
    <row r="20" spans="1:19" x14ac:dyDescent="0.35">
      <c r="A20" s="283" t="s">
        <v>73</v>
      </c>
      <c r="B20" s="284">
        <v>0</v>
      </c>
      <c r="C20" s="284">
        <v>0</v>
      </c>
      <c r="D20" s="284">
        <v>0</v>
      </c>
      <c r="E20" s="284">
        <v>0</v>
      </c>
      <c r="F20" s="284">
        <v>0</v>
      </c>
      <c r="G20" s="284">
        <v>0</v>
      </c>
      <c r="H20" s="284">
        <v>0</v>
      </c>
      <c r="I20" s="284">
        <v>1</v>
      </c>
      <c r="J20" s="284">
        <v>0</v>
      </c>
      <c r="K20" s="284">
        <v>0</v>
      </c>
      <c r="L20" s="284">
        <v>5</v>
      </c>
      <c r="M20" s="285">
        <v>0</v>
      </c>
    </row>
    <row r="21" spans="1:19" x14ac:dyDescent="0.35">
      <c r="A21" s="283" t="s">
        <v>76</v>
      </c>
      <c r="B21" s="284">
        <v>0</v>
      </c>
      <c r="C21" s="284">
        <v>0</v>
      </c>
      <c r="D21" s="284">
        <v>0</v>
      </c>
      <c r="E21" s="284">
        <v>0</v>
      </c>
      <c r="F21" s="284">
        <v>0</v>
      </c>
      <c r="G21" s="284">
        <v>0</v>
      </c>
      <c r="H21" s="284">
        <v>0</v>
      </c>
      <c r="I21" s="284">
        <v>12</v>
      </c>
      <c r="J21" s="284">
        <v>10</v>
      </c>
      <c r="K21" s="284">
        <v>0</v>
      </c>
      <c r="L21" s="284">
        <v>13</v>
      </c>
      <c r="M21" s="285">
        <v>0</v>
      </c>
    </row>
    <row r="22" spans="1:19" x14ac:dyDescent="0.35">
      <c r="A22" s="283" t="s">
        <v>78</v>
      </c>
      <c r="B22" s="284">
        <v>0</v>
      </c>
      <c r="C22" s="284">
        <v>0</v>
      </c>
      <c r="D22" s="284">
        <v>0</v>
      </c>
      <c r="E22" s="284">
        <v>0</v>
      </c>
      <c r="F22" s="284">
        <v>0</v>
      </c>
      <c r="G22" s="284">
        <v>0</v>
      </c>
      <c r="H22" s="284">
        <v>0</v>
      </c>
      <c r="I22" s="284">
        <v>33</v>
      </c>
      <c r="J22" s="284">
        <v>49</v>
      </c>
      <c r="K22" s="284">
        <v>0</v>
      </c>
      <c r="L22" s="284">
        <v>11</v>
      </c>
      <c r="M22" s="285">
        <v>0</v>
      </c>
    </row>
    <row r="23" spans="1:19" x14ac:dyDescent="0.35">
      <c r="A23" s="283" t="s">
        <v>83</v>
      </c>
      <c r="B23" s="284">
        <v>0</v>
      </c>
      <c r="C23" s="284">
        <v>0</v>
      </c>
      <c r="D23" s="284">
        <v>0</v>
      </c>
      <c r="E23" s="284">
        <v>0</v>
      </c>
      <c r="F23" s="284">
        <v>0</v>
      </c>
      <c r="G23" s="284">
        <v>0</v>
      </c>
      <c r="H23" s="284">
        <v>55</v>
      </c>
      <c r="I23" s="284">
        <v>16</v>
      </c>
      <c r="J23" s="284">
        <v>26</v>
      </c>
      <c r="K23" s="284">
        <v>0</v>
      </c>
      <c r="L23" s="284">
        <v>22</v>
      </c>
      <c r="M23" s="285">
        <v>0</v>
      </c>
    </row>
    <row r="24" spans="1:19" x14ac:dyDescent="0.35">
      <c r="A24" s="286" t="s">
        <v>85</v>
      </c>
      <c r="B24" s="287">
        <v>123</v>
      </c>
      <c r="C24" s="287">
        <v>122</v>
      </c>
      <c r="D24" s="287">
        <v>1</v>
      </c>
      <c r="E24" s="287">
        <v>25</v>
      </c>
      <c r="F24" s="287">
        <v>19</v>
      </c>
      <c r="G24" s="287">
        <v>0</v>
      </c>
      <c r="H24" s="287">
        <v>618</v>
      </c>
      <c r="I24" s="287">
        <v>0</v>
      </c>
      <c r="J24" s="287">
        <v>2</v>
      </c>
      <c r="K24" s="287">
        <v>0</v>
      </c>
      <c r="L24" s="287">
        <v>21</v>
      </c>
      <c r="M24" s="288">
        <v>0</v>
      </c>
    </row>
    <row r="25" spans="1:19" x14ac:dyDescent="0.35">
      <c r="A25" s="286" t="s">
        <v>56</v>
      </c>
      <c r="B25" s="287">
        <v>506</v>
      </c>
      <c r="C25" s="287">
        <v>536</v>
      </c>
      <c r="D25" s="287">
        <v>11</v>
      </c>
      <c r="E25" s="287">
        <v>72</v>
      </c>
      <c r="F25" s="287">
        <v>38</v>
      </c>
      <c r="G25" s="287">
        <v>8</v>
      </c>
      <c r="H25" s="287">
        <v>671</v>
      </c>
      <c r="I25" s="287">
        <v>0</v>
      </c>
      <c r="J25" s="287">
        <v>0</v>
      </c>
      <c r="K25" s="287">
        <v>0</v>
      </c>
      <c r="L25" s="287">
        <v>33</v>
      </c>
      <c r="M25" s="288">
        <v>0</v>
      </c>
    </row>
    <row r="26" spans="1:19" s="279" customFormat="1" x14ac:dyDescent="0.35">
      <c r="A26" s="286"/>
      <c r="B26" s="287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8"/>
      <c r="N26" s="195"/>
      <c r="O26" s="195"/>
    </row>
    <row r="27" spans="1:19" s="279" customFormat="1" x14ac:dyDescent="0.35">
      <c r="A27" s="286"/>
      <c r="B27" s="287"/>
      <c r="C27" s="287"/>
      <c r="D27" s="287"/>
      <c r="E27" s="287"/>
      <c r="F27" s="287"/>
      <c r="G27" s="287"/>
      <c r="H27" s="287"/>
      <c r="I27" s="287"/>
      <c r="J27" s="287"/>
      <c r="K27" s="287"/>
      <c r="L27" s="287"/>
      <c r="M27" s="288"/>
      <c r="N27" s="195"/>
      <c r="O27" s="195"/>
    </row>
    <row r="28" spans="1:19" s="279" customFormat="1" x14ac:dyDescent="0.35">
      <c r="A28" s="286"/>
      <c r="B28" s="287"/>
      <c r="C28" s="287"/>
      <c r="D28" s="287"/>
      <c r="E28" s="287"/>
      <c r="F28" s="287"/>
      <c r="G28" s="287"/>
      <c r="H28" s="287"/>
      <c r="I28" s="287"/>
      <c r="J28" s="287"/>
      <c r="K28" s="287"/>
      <c r="L28" s="287"/>
      <c r="M28" s="288"/>
      <c r="N28" s="195"/>
      <c r="O28" s="195"/>
    </row>
    <row r="29" spans="1:19" x14ac:dyDescent="0.35">
      <c r="A29" s="286"/>
      <c r="B29" s="287"/>
      <c r="C29" s="287"/>
      <c r="D29" s="287"/>
      <c r="E29" s="287"/>
      <c r="F29" s="287"/>
      <c r="G29" s="287"/>
      <c r="H29" s="287"/>
      <c r="I29" s="287"/>
      <c r="J29" s="287"/>
      <c r="K29" s="287"/>
      <c r="L29" s="287"/>
      <c r="M29" s="288"/>
      <c r="R29" s="337"/>
      <c r="S29" s="337"/>
    </row>
    <row r="30" spans="1:19" ht="15" thickBot="1" x14ac:dyDescent="0.4">
      <c r="A30" s="289" t="s">
        <v>37</v>
      </c>
      <c r="B30" s="290">
        <f t="shared" ref="B30:L30" si="1">SUM(B19:B29)</f>
        <v>629</v>
      </c>
      <c r="C30" s="290">
        <f t="shared" si="1"/>
        <v>658</v>
      </c>
      <c r="D30" s="290">
        <f t="shared" si="1"/>
        <v>12</v>
      </c>
      <c r="E30" s="290">
        <f t="shared" si="1"/>
        <v>97</v>
      </c>
      <c r="F30" s="290">
        <f t="shared" si="1"/>
        <v>57</v>
      </c>
      <c r="G30" s="290">
        <f t="shared" si="1"/>
        <v>8</v>
      </c>
      <c r="H30" s="290">
        <f t="shared" si="1"/>
        <v>1344</v>
      </c>
      <c r="I30" s="290">
        <f t="shared" si="1"/>
        <v>63</v>
      </c>
      <c r="J30" s="290">
        <f>SUM(J19:J29)</f>
        <v>89</v>
      </c>
      <c r="K30" s="290">
        <f t="shared" si="1"/>
        <v>0</v>
      </c>
      <c r="L30" s="290">
        <f t="shared" si="1"/>
        <v>116</v>
      </c>
      <c r="M30" s="291">
        <f>SUM(M18:M21)</f>
        <v>0</v>
      </c>
      <c r="R30" s="337"/>
      <c r="S30" s="337"/>
    </row>
    <row r="31" spans="1:19" x14ac:dyDescent="0.35">
      <c r="F31" s="207"/>
      <c r="R31" s="337"/>
      <c r="S31" s="337"/>
    </row>
    <row r="32" spans="1:19" ht="16" thickBot="1" x14ac:dyDescent="0.4">
      <c r="A32" s="57" t="s">
        <v>24</v>
      </c>
      <c r="R32" s="337"/>
      <c r="S32" s="337"/>
    </row>
    <row r="33" spans="1:19" x14ac:dyDescent="0.35">
      <c r="A33" s="438" t="s">
        <v>48</v>
      </c>
      <c r="B33" s="439"/>
      <c r="C33" s="439"/>
      <c r="D33" s="439"/>
      <c r="E33" s="208"/>
      <c r="G33" s="438" t="s">
        <v>49</v>
      </c>
      <c r="H33" s="439"/>
      <c r="I33" s="439"/>
      <c r="J33" s="439"/>
      <c r="K33" s="439"/>
      <c r="L33" s="439"/>
      <c r="M33" s="440"/>
      <c r="R33" s="337"/>
      <c r="S33" s="337"/>
    </row>
    <row r="34" spans="1:19" x14ac:dyDescent="0.35">
      <c r="A34" s="209" t="s">
        <v>6</v>
      </c>
      <c r="B34" s="197" t="s">
        <v>4</v>
      </c>
      <c r="C34" s="198" t="s">
        <v>3</v>
      </c>
      <c r="D34" s="197" t="s">
        <v>45</v>
      </c>
      <c r="E34" s="210" t="s">
        <v>46</v>
      </c>
      <c r="G34" s="211" t="s">
        <v>0</v>
      </c>
      <c r="H34" s="404" t="s">
        <v>16</v>
      </c>
      <c r="I34" s="404"/>
      <c r="J34" s="404"/>
      <c r="K34" s="404" t="s">
        <v>17</v>
      </c>
      <c r="L34" s="404"/>
      <c r="M34" s="405"/>
      <c r="R34" s="337"/>
      <c r="S34" s="337"/>
    </row>
    <row r="35" spans="1:19" ht="15" thickBot="1" x14ac:dyDescent="0.4">
      <c r="A35" s="212" t="s">
        <v>56</v>
      </c>
      <c r="B35" s="213">
        <v>321</v>
      </c>
      <c r="C35" s="213">
        <v>317</v>
      </c>
      <c r="D35" s="214">
        <v>0</v>
      </c>
      <c r="E35" s="441">
        <v>0</v>
      </c>
      <c r="G35" s="196"/>
      <c r="H35" s="198" t="s">
        <v>4</v>
      </c>
      <c r="I35" s="198" t="s">
        <v>3</v>
      </c>
      <c r="J35" s="198" t="s">
        <v>5</v>
      </c>
      <c r="K35" s="198" t="s">
        <v>3</v>
      </c>
      <c r="L35" s="198" t="s">
        <v>4</v>
      </c>
      <c r="M35" s="199" t="s">
        <v>5</v>
      </c>
      <c r="R35" s="337"/>
      <c r="S35" s="337"/>
    </row>
    <row r="36" spans="1:19" ht="15" thickBot="1" x14ac:dyDescent="0.4">
      <c r="A36" s="217" t="s">
        <v>32</v>
      </c>
      <c r="B36" s="218">
        <f>SUM(B35:B35)</f>
        <v>321</v>
      </c>
      <c r="C36" s="219">
        <f>SUM(C35:C35)</f>
        <v>317</v>
      </c>
      <c r="D36" s="218">
        <f>SUM(D35:D35)</f>
        <v>0</v>
      </c>
      <c r="E36" s="220">
        <f>D36/(B36+C36)</f>
        <v>0</v>
      </c>
      <c r="G36" s="200"/>
      <c r="H36" s="201"/>
      <c r="I36" s="201"/>
      <c r="J36" s="201"/>
      <c r="K36" s="201"/>
      <c r="L36" s="201"/>
      <c r="M36" s="202"/>
    </row>
    <row r="37" spans="1:19" x14ac:dyDescent="0.35">
      <c r="A37" s="221" t="s">
        <v>58</v>
      </c>
      <c r="B37" s="222">
        <v>99</v>
      </c>
      <c r="C37" s="223">
        <v>83</v>
      </c>
      <c r="D37" s="224">
        <v>0</v>
      </c>
      <c r="E37" s="225">
        <f>D37/(B37+C37)</f>
        <v>0</v>
      </c>
      <c r="G37" s="200"/>
      <c r="H37" s="201"/>
      <c r="I37" s="201"/>
      <c r="J37" s="201"/>
      <c r="K37" s="201"/>
      <c r="L37" s="201"/>
      <c r="M37" s="202"/>
    </row>
    <row r="38" spans="1:19" x14ac:dyDescent="0.35">
      <c r="A38" s="221" t="s">
        <v>56</v>
      </c>
      <c r="B38" s="222">
        <v>321</v>
      </c>
      <c r="C38" s="223">
        <v>317</v>
      </c>
      <c r="D38" s="224">
        <v>1</v>
      </c>
      <c r="E38" s="442">
        <f>D38/(B38+C38)</f>
        <v>1.567398119122257E-3</v>
      </c>
      <c r="G38" s="200"/>
      <c r="H38" s="201"/>
      <c r="I38" s="201"/>
      <c r="J38" s="201"/>
      <c r="K38" s="201"/>
      <c r="L38" s="201"/>
      <c r="M38" s="202"/>
    </row>
    <row r="39" spans="1:19" ht="15" thickBot="1" x14ac:dyDescent="0.4">
      <c r="A39" s="226" t="s">
        <v>57</v>
      </c>
      <c r="B39" s="213"/>
      <c r="C39" s="227"/>
      <c r="D39" s="201"/>
      <c r="E39" s="228"/>
      <c r="G39" s="229" t="s">
        <v>32</v>
      </c>
      <c r="H39" s="230">
        <f t="shared" ref="H39:M39" si="2">SUM(H33:H38)</f>
        <v>0</v>
      </c>
      <c r="I39" s="230">
        <f t="shared" si="2"/>
        <v>0</v>
      </c>
      <c r="J39" s="230">
        <f t="shared" si="2"/>
        <v>0</v>
      </c>
      <c r="K39" s="230">
        <f t="shared" si="2"/>
        <v>0</v>
      </c>
      <c r="L39" s="230">
        <f t="shared" si="2"/>
        <v>0</v>
      </c>
      <c r="M39" s="231">
        <f t="shared" si="2"/>
        <v>0</v>
      </c>
      <c r="N39" s="232"/>
      <c r="O39" s="232"/>
      <c r="P39" s="115"/>
    </row>
    <row r="40" spans="1:19" x14ac:dyDescent="0.35">
      <c r="A40" s="233" t="s">
        <v>69</v>
      </c>
      <c r="B40" s="215"/>
      <c r="C40" s="216"/>
      <c r="D40" s="234"/>
      <c r="E40" s="235"/>
      <c r="G40" s="236"/>
      <c r="H40" s="237"/>
      <c r="I40" s="237"/>
      <c r="J40" s="237"/>
      <c r="K40" s="237"/>
      <c r="L40" s="237"/>
      <c r="M40" s="237"/>
      <c r="N40" s="232"/>
      <c r="O40" s="232"/>
      <c r="P40" s="115"/>
    </row>
    <row r="41" spans="1:19" x14ac:dyDescent="0.35">
      <c r="A41" s="233" t="s">
        <v>70</v>
      </c>
      <c r="B41" s="215"/>
      <c r="C41" s="216"/>
      <c r="D41" s="234"/>
      <c r="E41" s="235"/>
      <c r="G41" s="236"/>
      <c r="H41" s="237"/>
      <c r="I41" s="237"/>
      <c r="J41" s="237"/>
      <c r="K41" s="237"/>
      <c r="L41" s="237"/>
      <c r="M41" s="237"/>
      <c r="N41" s="232"/>
      <c r="O41" s="232"/>
      <c r="P41" s="115"/>
    </row>
    <row r="42" spans="1:19" ht="15" thickBot="1" x14ac:dyDescent="0.4">
      <c r="A42" s="238" t="s">
        <v>37</v>
      </c>
      <c r="B42" s="239">
        <f>SUM(B37:B41)</f>
        <v>420</v>
      </c>
      <c r="C42" s="239">
        <f t="shared" ref="C42:E42" si="3">SUM(C37:C41)</f>
        <v>400</v>
      </c>
      <c r="D42" s="239">
        <f t="shared" si="3"/>
        <v>1</v>
      </c>
      <c r="E42" s="239">
        <f t="shared" si="3"/>
        <v>1.567398119122257E-3</v>
      </c>
    </row>
    <row r="43" spans="1:19" x14ac:dyDescent="0.35">
      <c r="A43" s="240"/>
    </row>
    <row r="44" spans="1:19" ht="16" thickBot="1" x14ac:dyDescent="0.4">
      <c r="A44" s="57" t="s">
        <v>21</v>
      </c>
    </row>
    <row r="45" spans="1:19" x14ac:dyDescent="0.35">
      <c r="A45" s="443" t="s">
        <v>39</v>
      </c>
      <c r="B45" s="444"/>
      <c r="C45" s="444"/>
      <c r="D45" s="444"/>
      <c r="E45" s="444"/>
      <c r="F45" s="444"/>
      <c r="G45" s="444"/>
      <c r="H45" s="445"/>
    </row>
    <row r="46" spans="1:19" x14ac:dyDescent="0.35">
      <c r="A46" s="241" t="s">
        <v>0</v>
      </c>
      <c r="B46" s="242" t="s">
        <v>9</v>
      </c>
      <c r="C46" s="395" t="s">
        <v>16</v>
      </c>
      <c r="D46" s="396"/>
      <c r="E46" s="397"/>
      <c r="F46" s="446" t="s">
        <v>17</v>
      </c>
      <c r="G46" s="278"/>
      <c r="H46" s="243"/>
    </row>
    <row r="47" spans="1:19" ht="15.5" x14ac:dyDescent="0.35">
      <c r="A47" s="105"/>
      <c r="B47" s="198"/>
      <c r="C47" s="198" t="s">
        <v>4</v>
      </c>
      <c r="D47" s="198" t="s">
        <v>3</v>
      </c>
      <c r="E47" s="198" t="s">
        <v>5</v>
      </c>
      <c r="F47" s="198" t="s">
        <v>3</v>
      </c>
      <c r="G47" s="198" t="s">
        <v>4</v>
      </c>
      <c r="H47" s="199" t="s">
        <v>5</v>
      </c>
    </row>
    <row r="48" spans="1:19" x14ac:dyDescent="0.35">
      <c r="A48" s="244" t="s">
        <v>56</v>
      </c>
      <c r="B48" s="245" t="s">
        <v>95</v>
      </c>
      <c r="C48" s="246">
        <v>108</v>
      </c>
      <c r="D48" s="246">
        <v>166</v>
      </c>
      <c r="E48" s="392"/>
      <c r="F48" s="247"/>
      <c r="G48" s="247"/>
      <c r="H48" s="248"/>
    </row>
    <row r="49" spans="1:15" x14ac:dyDescent="0.35">
      <c r="A49" s="212" t="s">
        <v>56</v>
      </c>
      <c r="B49" s="245" t="s">
        <v>96</v>
      </c>
      <c r="C49" s="246">
        <v>25</v>
      </c>
      <c r="D49" s="246">
        <v>25</v>
      </c>
      <c r="E49" s="246"/>
      <c r="F49" s="247"/>
      <c r="G49" s="247"/>
      <c r="H49" s="248"/>
    </row>
    <row r="50" spans="1:15" x14ac:dyDescent="0.35">
      <c r="A50" s="212"/>
      <c r="B50" s="245"/>
      <c r="C50" s="246"/>
      <c r="D50" s="246"/>
      <c r="E50" s="246"/>
      <c r="F50" s="246"/>
      <c r="G50" s="246"/>
      <c r="H50" s="249"/>
    </row>
    <row r="51" spans="1:15" x14ac:dyDescent="0.35">
      <c r="A51" s="212"/>
      <c r="B51" s="245"/>
      <c r="C51" s="246"/>
      <c r="D51" s="246"/>
      <c r="E51" s="246"/>
      <c r="F51" s="246"/>
      <c r="G51" s="246"/>
      <c r="H51" s="249"/>
    </row>
    <row r="52" spans="1:15" x14ac:dyDescent="0.35">
      <c r="A52" s="212"/>
      <c r="B52" s="245"/>
      <c r="C52" s="246"/>
      <c r="D52" s="246"/>
      <c r="E52" s="246"/>
      <c r="F52" s="246"/>
      <c r="G52" s="246"/>
      <c r="H52" s="249"/>
    </row>
    <row r="53" spans="1:15" ht="15" thickBot="1" x14ac:dyDescent="0.4">
      <c r="A53" s="250"/>
      <c r="B53" s="251"/>
      <c r="C53" s="252"/>
      <c r="D53" s="252"/>
      <c r="E53" s="246"/>
      <c r="F53" s="252"/>
      <c r="G53" s="252"/>
      <c r="H53" s="253"/>
      <c r="I53" s="254"/>
      <c r="J53" s="254"/>
    </row>
    <row r="54" spans="1:15" ht="15" thickBot="1" x14ac:dyDescent="0.4">
      <c r="A54" s="255" t="s">
        <v>32</v>
      </c>
      <c r="B54" s="256"/>
      <c r="C54" s="257">
        <f>SUM(C48:C53)</f>
        <v>133</v>
      </c>
      <c r="D54" s="257">
        <f t="shared" ref="D54:E54" si="4">SUM(D48:D53)</f>
        <v>191</v>
      </c>
      <c r="E54" s="257">
        <f t="shared" si="4"/>
        <v>0</v>
      </c>
      <c r="F54" s="257"/>
      <c r="G54" s="257"/>
      <c r="H54" s="258"/>
      <c r="I54" s="254"/>
      <c r="J54" s="254"/>
    </row>
    <row r="55" spans="1:15" ht="15" thickBot="1" x14ac:dyDescent="0.4">
      <c r="A55" s="259" t="s">
        <v>37</v>
      </c>
      <c r="B55" s="260"/>
      <c r="C55" s="261"/>
      <c r="D55" s="261"/>
      <c r="E55" s="261"/>
      <c r="F55" s="261"/>
      <c r="G55" s="261"/>
      <c r="H55" s="261"/>
    </row>
    <row r="56" spans="1:15" x14ac:dyDescent="0.35">
      <c r="A56" s="262"/>
    </row>
    <row r="57" spans="1:15" ht="15" thickBot="1" x14ac:dyDescent="0.4">
      <c r="M57"/>
      <c r="N57"/>
      <c r="O57"/>
    </row>
    <row r="58" spans="1:15" x14ac:dyDescent="0.35">
      <c r="A58" s="447" t="s">
        <v>40</v>
      </c>
      <c r="B58" s="448"/>
      <c r="C58" s="448"/>
      <c r="D58" s="448"/>
      <c r="E58" s="448"/>
      <c r="F58" s="449"/>
      <c r="G58" s="263"/>
      <c r="M58"/>
      <c r="N58"/>
      <c r="O58"/>
    </row>
    <row r="59" spans="1:15" x14ac:dyDescent="0.35">
      <c r="A59" s="265"/>
      <c r="B59" s="395" t="s">
        <v>17</v>
      </c>
      <c r="C59" s="396"/>
      <c r="D59" s="396"/>
      <c r="E59" s="398" t="s">
        <v>15</v>
      </c>
      <c r="F59" s="399"/>
      <c r="G59" s="263"/>
      <c r="M59"/>
      <c r="N59"/>
      <c r="O59"/>
    </row>
    <row r="60" spans="1:15" x14ac:dyDescent="0.35">
      <c r="A60" s="264" t="s">
        <v>0</v>
      </c>
      <c r="B60" s="198" t="s">
        <v>4</v>
      </c>
      <c r="C60" s="198" t="s">
        <v>3</v>
      </c>
      <c r="D60" s="198" t="s">
        <v>5</v>
      </c>
      <c r="E60" s="266" t="s">
        <v>4</v>
      </c>
      <c r="F60" s="267" t="s">
        <v>3</v>
      </c>
      <c r="M60"/>
      <c r="N60"/>
      <c r="O60"/>
    </row>
    <row r="61" spans="1:15" ht="15" thickBot="1" x14ac:dyDescent="0.4">
      <c r="A61" s="200" t="s">
        <v>56</v>
      </c>
      <c r="B61" s="268">
        <v>72</v>
      </c>
      <c r="C61" s="268">
        <v>40</v>
      </c>
      <c r="D61" s="269">
        <v>8</v>
      </c>
      <c r="E61" s="270">
        <v>0</v>
      </c>
      <c r="F61" s="271">
        <v>0</v>
      </c>
      <c r="M61"/>
      <c r="N61"/>
      <c r="O61"/>
    </row>
    <row r="62" spans="1:15" ht="15" thickBot="1" x14ac:dyDescent="0.4">
      <c r="A62" s="363" t="s">
        <v>32</v>
      </c>
      <c r="B62" s="364">
        <f>SUM(B61:B61)</f>
        <v>72</v>
      </c>
      <c r="C62" s="364">
        <f>SUM(C61:C61)</f>
        <v>40</v>
      </c>
      <c r="D62" s="364">
        <f>SUM(D61:D61)</f>
        <v>8</v>
      </c>
      <c r="E62" s="364">
        <f>SUM(E61:E61)</f>
        <v>0</v>
      </c>
      <c r="F62" s="365">
        <f>SUM(F61:F61)</f>
        <v>0</v>
      </c>
      <c r="M62"/>
      <c r="N62"/>
      <c r="O62"/>
    </row>
    <row r="63" spans="1:15" x14ac:dyDescent="0.35">
      <c r="A63" s="274" t="s">
        <v>75</v>
      </c>
      <c r="B63" s="203">
        <v>0</v>
      </c>
      <c r="C63" s="203">
        <v>0</v>
      </c>
      <c r="D63" s="203">
        <v>0</v>
      </c>
      <c r="E63" s="203">
        <v>1</v>
      </c>
      <c r="F63" s="204">
        <v>2</v>
      </c>
    </row>
    <row r="64" spans="1:15" x14ac:dyDescent="0.35">
      <c r="A64" s="275" t="s">
        <v>73</v>
      </c>
      <c r="B64" s="284">
        <v>0</v>
      </c>
      <c r="C64" s="284">
        <v>0</v>
      </c>
      <c r="D64" s="284">
        <v>0</v>
      </c>
      <c r="E64" s="284">
        <v>0</v>
      </c>
      <c r="F64" s="285">
        <v>1</v>
      </c>
    </row>
    <row r="65" spans="1:15" x14ac:dyDescent="0.35">
      <c r="A65" s="275" t="s">
        <v>76</v>
      </c>
      <c r="B65" s="284">
        <v>0</v>
      </c>
      <c r="C65" s="284">
        <v>0</v>
      </c>
      <c r="D65" s="284">
        <v>0</v>
      </c>
      <c r="E65" s="284">
        <v>10</v>
      </c>
      <c r="F65" s="285">
        <v>12</v>
      </c>
    </row>
    <row r="66" spans="1:15" x14ac:dyDescent="0.35">
      <c r="A66" s="275" t="s">
        <v>78</v>
      </c>
      <c r="B66" s="284">
        <v>0</v>
      </c>
      <c r="C66" s="284">
        <v>0</v>
      </c>
      <c r="D66" s="284">
        <v>0</v>
      </c>
      <c r="E66" s="284">
        <v>49</v>
      </c>
      <c r="F66" s="285">
        <v>33</v>
      </c>
    </row>
    <row r="67" spans="1:15" x14ac:dyDescent="0.35">
      <c r="A67" s="275" t="s">
        <v>83</v>
      </c>
      <c r="B67" s="284">
        <v>0</v>
      </c>
      <c r="C67" s="284">
        <v>0</v>
      </c>
      <c r="D67" s="284">
        <v>0</v>
      </c>
      <c r="E67" s="284">
        <v>16</v>
      </c>
      <c r="F67" s="285">
        <v>33</v>
      </c>
    </row>
    <row r="68" spans="1:15" x14ac:dyDescent="0.35">
      <c r="A68" s="275" t="s">
        <v>85</v>
      </c>
      <c r="B68" s="284">
        <v>25</v>
      </c>
      <c r="C68" s="284">
        <v>18</v>
      </c>
      <c r="D68" s="284">
        <v>0</v>
      </c>
      <c r="E68" s="284">
        <v>2</v>
      </c>
      <c r="F68" s="285">
        <v>0</v>
      </c>
    </row>
    <row r="69" spans="1:15" s="279" customFormat="1" x14ac:dyDescent="0.35">
      <c r="A69" s="275" t="s">
        <v>56</v>
      </c>
      <c r="B69" s="284">
        <v>72</v>
      </c>
      <c r="C69" s="284">
        <v>40</v>
      </c>
      <c r="D69" s="284">
        <v>8</v>
      </c>
      <c r="E69" s="284">
        <v>0</v>
      </c>
      <c r="F69" s="285">
        <v>0</v>
      </c>
      <c r="G69" s="195"/>
      <c r="H69" s="195"/>
      <c r="I69" s="195"/>
      <c r="J69" s="195"/>
      <c r="K69" s="195"/>
      <c r="L69" s="195"/>
      <c r="M69" s="195"/>
      <c r="N69" s="195"/>
      <c r="O69" s="195"/>
    </row>
    <row r="70" spans="1:15" s="279" customFormat="1" x14ac:dyDescent="0.35">
      <c r="A70" s="275" t="s">
        <v>97</v>
      </c>
      <c r="B70" s="284"/>
      <c r="C70" s="284"/>
      <c r="D70" s="284"/>
      <c r="E70" s="284"/>
      <c r="F70" s="285"/>
      <c r="G70" s="195"/>
      <c r="H70" s="195"/>
      <c r="I70" s="195"/>
      <c r="J70" s="195"/>
      <c r="K70" s="195"/>
      <c r="L70" s="195"/>
      <c r="M70" s="195"/>
      <c r="N70" s="195"/>
      <c r="O70" s="195"/>
    </row>
    <row r="71" spans="1:15" s="279" customFormat="1" x14ac:dyDescent="0.35">
      <c r="A71" s="275"/>
      <c r="B71" s="284"/>
      <c r="C71" s="284"/>
      <c r="D71" s="284"/>
      <c r="E71" s="284"/>
      <c r="F71" s="285"/>
      <c r="G71" s="195"/>
      <c r="H71" s="195"/>
      <c r="I71" s="195"/>
      <c r="J71" s="195"/>
      <c r="K71" s="195"/>
      <c r="L71" s="195"/>
      <c r="M71" s="195"/>
      <c r="N71" s="195"/>
      <c r="O71" s="195"/>
    </row>
    <row r="72" spans="1:15" s="279" customFormat="1" x14ac:dyDescent="0.35">
      <c r="A72" s="275"/>
      <c r="B72" s="284"/>
      <c r="C72" s="284"/>
      <c r="D72" s="284"/>
      <c r="E72" s="284"/>
      <c r="F72" s="285"/>
      <c r="G72" s="195"/>
      <c r="H72" s="195"/>
      <c r="I72" s="195"/>
      <c r="J72" s="195"/>
      <c r="K72" s="195"/>
      <c r="L72" s="195"/>
      <c r="M72" s="195"/>
      <c r="N72" s="195"/>
      <c r="O72" s="195"/>
    </row>
    <row r="73" spans="1:15" x14ac:dyDescent="0.35">
      <c r="A73" s="275"/>
      <c r="B73" s="284"/>
      <c r="C73" s="284"/>
      <c r="D73" s="284"/>
      <c r="E73" s="284"/>
      <c r="F73" s="285"/>
    </row>
    <row r="74" spans="1:15" x14ac:dyDescent="0.35">
      <c r="A74" s="275"/>
      <c r="B74" s="284"/>
      <c r="C74" s="284"/>
      <c r="D74" s="284"/>
      <c r="E74" s="284"/>
      <c r="F74" s="285"/>
    </row>
    <row r="75" spans="1:15" ht="15" thickBot="1" x14ac:dyDescent="0.4">
      <c r="A75" s="276" t="s">
        <v>37</v>
      </c>
      <c r="B75" s="290">
        <f t="shared" ref="B75:E75" si="5">SUM(B63:B74)</f>
        <v>97</v>
      </c>
      <c r="C75" s="290">
        <f t="shared" si="5"/>
        <v>58</v>
      </c>
      <c r="D75" s="290">
        <f t="shared" si="5"/>
        <v>8</v>
      </c>
      <c r="E75" s="290">
        <f t="shared" si="5"/>
        <v>78</v>
      </c>
      <c r="F75" s="291">
        <f>SUM(F63:F74)</f>
        <v>81</v>
      </c>
    </row>
    <row r="78" spans="1:15" ht="10.5" customHeight="1" x14ac:dyDescent="0.35"/>
    <row r="79" spans="1:15" x14ac:dyDescent="0.35">
      <c r="K79" s="277"/>
    </row>
  </sheetData>
  <mergeCells count="12">
    <mergeCell ref="C46:E46"/>
    <mergeCell ref="A58:F58"/>
    <mergeCell ref="B59:D59"/>
    <mergeCell ref="E59:F59"/>
    <mergeCell ref="A1:R1"/>
    <mergeCell ref="B4:D4"/>
    <mergeCell ref="E4:G4"/>
    <mergeCell ref="I4:J4"/>
    <mergeCell ref="A33:D33"/>
    <mergeCell ref="G33:M33"/>
    <mergeCell ref="H34:J34"/>
    <mergeCell ref="K34:M3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6"/>
  <sheetViews>
    <sheetView topLeftCell="A55" workbookViewId="0">
      <selection activeCell="C75" sqref="C75"/>
    </sheetView>
  </sheetViews>
  <sheetFormatPr defaultRowHeight="14.5" x14ac:dyDescent="0.35"/>
  <cols>
    <col min="1" max="1" width="16.54296875" customWidth="1"/>
    <col min="2" max="2" width="13" customWidth="1"/>
    <col min="3" max="3" width="13.1796875" customWidth="1"/>
    <col min="4" max="4" width="13.453125" customWidth="1"/>
    <col min="5" max="5" width="14" customWidth="1"/>
    <col min="6" max="6" width="12.7265625" customWidth="1"/>
    <col min="7" max="7" width="14.1796875" customWidth="1"/>
    <col min="8" max="8" width="10.1796875" customWidth="1"/>
    <col min="9" max="9" width="13.26953125" customWidth="1"/>
    <col min="10" max="10" width="16" customWidth="1"/>
    <col min="11" max="11" width="14.453125" customWidth="1"/>
    <col min="12" max="12" width="12.453125" customWidth="1"/>
    <col min="13" max="13" width="14.81640625" customWidth="1"/>
    <col min="14" max="14" width="12.1796875" customWidth="1"/>
    <col min="21" max="21" width="14.453125" customWidth="1"/>
  </cols>
  <sheetData>
    <row r="1" spans="1:27" ht="28.5" x14ac:dyDescent="0.65">
      <c r="A1" s="411" t="s">
        <v>42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</row>
    <row r="2" spans="1:27" ht="18.5" x14ac:dyDescent="0.45">
      <c r="A2" s="1"/>
    </row>
    <row r="3" spans="1:27" ht="16" thickBot="1" x14ac:dyDescent="0.4">
      <c r="A3" s="57" t="s">
        <v>22</v>
      </c>
    </row>
    <row r="4" spans="1:27" x14ac:dyDescent="0.35">
      <c r="A4" s="304" t="s">
        <v>0</v>
      </c>
      <c r="B4" s="419" t="s">
        <v>16</v>
      </c>
      <c r="C4" s="419"/>
      <c r="D4" s="419"/>
      <c r="E4" s="419" t="s">
        <v>17</v>
      </c>
      <c r="F4" s="419"/>
      <c r="G4" s="419"/>
      <c r="H4" s="317" t="s">
        <v>14</v>
      </c>
      <c r="I4" s="419" t="s">
        <v>15</v>
      </c>
      <c r="J4" s="419"/>
      <c r="K4" s="300" t="s">
        <v>1</v>
      </c>
    </row>
    <row r="5" spans="1:27" x14ac:dyDescent="0.35">
      <c r="A5" s="301"/>
      <c r="B5" s="298" t="s">
        <v>3</v>
      </c>
      <c r="C5" s="298" t="s">
        <v>4</v>
      </c>
      <c r="D5" s="298" t="s">
        <v>5</v>
      </c>
      <c r="E5" s="298" t="s">
        <v>3</v>
      </c>
      <c r="F5" s="298" t="s">
        <v>4</v>
      </c>
      <c r="G5" s="298" t="s">
        <v>5</v>
      </c>
      <c r="H5" s="298"/>
      <c r="I5" s="298" t="s">
        <v>3</v>
      </c>
      <c r="J5" s="298" t="s">
        <v>4</v>
      </c>
      <c r="K5" s="299"/>
    </row>
    <row r="6" spans="1:27" x14ac:dyDescent="0.35">
      <c r="A6" s="302">
        <v>43284</v>
      </c>
      <c r="B6" s="295">
        <v>28</v>
      </c>
      <c r="C6" s="295">
        <v>13</v>
      </c>
      <c r="D6" s="295">
        <v>0</v>
      </c>
      <c r="E6" s="295">
        <v>0</v>
      </c>
      <c r="F6" s="295">
        <v>4</v>
      </c>
      <c r="G6" s="295">
        <v>0</v>
      </c>
      <c r="H6" s="295">
        <v>87</v>
      </c>
      <c r="I6" s="295">
        <v>0</v>
      </c>
      <c r="J6" s="295">
        <v>0</v>
      </c>
      <c r="K6" s="297">
        <v>0</v>
      </c>
    </row>
    <row r="7" spans="1:27" x14ac:dyDescent="0.35">
      <c r="A7" s="302">
        <v>43286</v>
      </c>
      <c r="B7" s="295">
        <v>8</v>
      </c>
      <c r="C7" s="295">
        <v>17</v>
      </c>
      <c r="D7" s="295">
        <v>0</v>
      </c>
      <c r="E7" s="295">
        <v>2</v>
      </c>
      <c r="F7" s="295">
        <v>3</v>
      </c>
      <c r="G7" s="295">
        <v>0</v>
      </c>
      <c r="H7" s="295">
        <v>98</v>
      </c>
      <c r="I7" s="295">
        <v>0</v>
      </c>
      <c r="J7" s="295">
        <v>0</v>
      </c>
      <c r="K7" s="297">
        <v>0</v>
      </c>
    </row>
    <row r="8" spans="1:27" x14ac:dyDescent="0.35">
      <c r="A8" s="302">
        <v>43290</v>
      </c>
      <c r="B8" s="295">
        <v>49</v>
      </c>
      <c r="C8" s="295">
        <v>54</v>
      </c>
      <c r="D8" s="295">
        <v>0</v>
      </c>
      <c r="E8" s="295">
        <v>1</v>
      </c>
      <c r="F8" s="295">
        <v>11</v>
      </c>
      <c r="G8" s="295">
        <v>0</v>
      </c>
      <c r="H8" s="295">
        <v>54</v>
      </c>
      <c r="I8" s="295">
        <v>0</v>
      </c>
      <c r="J8" s="295">
        <v>0</v>
      </c>
      <c r="K8" s="297">
        <v>0</v>
      </c>
    </row>
    <row r="9" spans="1:27" x14ac:dyDescent="0.35">
      <c r="A9" s="302">
        <v>43293</v>
      </c>
      <c r="B9" s="295">
        <v>17</v>
      </c>
      <c r="C9" s="295">
        <v>18</v>
      </c>
      <c r="D9" s="295">
        <v>0</v>
      </c>
      <c r="E9" s="295">
        <v>0</v>
      </c>
      <c r="F9" s="295">
        <v>2</v>
      </c>
      <c r="G9" s="295">
        <v>0</v>
      </c>
      <c r="H9" s="295">
        <v>104</v>
      </c>
      <c r="I9" s="295">
        <v>0</v>
      </c>
      <c r="J9" s="295">
        <v>0</v>
      </c>
      <c r="K9" s="297">
        <v>0</v>
      </c>
    </row>
    <row r="10" spans="1:27" s="279" customFormat="1" x14ac:dyDescent="0.35">
      <c r="A10" s="302">
        <v>43297</v>
      </c>
      <c r="B10" s="295">
        <v>58</v>
      </c>
      <c r="C10" s="295">
        <v>42</v>
      </c>
      <c r="D10" s="295">
        <v>1</v>
      </c>
      <c r="E10" s="295">
        <v>5</v>
      </c>
      <c r="F10" s="295">
        <v>4</v>
      </c>
      <c r="G10" s="295">
        <v>0</v>
      </c>
      <c r="H10" s="295">
        <v>47</v>
      </c>
      <c r="I10" s="295">
        <v>0</v>
      </c>
      <c r="J10" s="295">
        <v>0</v>
      </c>
      <c r="K10" s="297">
        <v>0</v>
      </c>
    </row>
    <row r="11" spans="1:27" s="279" customFormat="1" x14ac:dyDescent="0.35">
      <c r="A11" s="302">
        <v>43300</v>
      </c>
      <c r="B11" s="295">
        <v>86</v>
      </c>
      <c r="C11" s="295">
        <v>89</v>
      </c>
      <c r="D11" s="295">
        <v>6</v>
      </c>
      <c r="E11" s="295">
        <v>6</v>
      </c>
      <c r="F11" s="295">
        <v>4</v>
      </c>
      <c r="G11" s="295">
        <v>0</v>
      </c>
      <c r="H11" s="295">
        <v>109</v>
      </c>
      <c r="I11" s="295">
        <v>0</v>
      </c>
      <c r="J11" s="295">
        <v>0</v>
      </c>
      <c r="K11" s="297">
        <v>0</v>
      </c>
    </row>
    <row r="12" spans="1:27" s="279" customFormat="1" x14ac:dyDescent="0.35">
      <c r="A12" s="302">
        <v>43305</v>
      </c>
      <c r="B12" s="295">
        <v>46</v>
      </c>
      <c r="C12" s="295">
        <v>45</v>
      </c>
      <c r="D12" s="295">
        <v>0</v>
      </c>
      <c r="E12" s="295">
        <v>2</v>
      </c>
      <c r="F12" s="295">
        <v>2</v>
      </c>
      <c r="G12" s="295">
        <v>0</v>
      </c>
      <c r="H12" s="295">
        <v>43</v>
      </c>
      <c r="I12" s="295">
        <v>0</v>
      </c>
      <c r="J12" s="295">
        <v>0</v>
      </c>
      <c r="K12" s="297">
        <v>0</v>
      </c>
    </row>
    <row r="13" spans="1:27" s="279" customFormat="1" x14ac:dyDescent="0.35">
      <c r="A13" s="302">
        <v>43307</v>
      </c>
      <c r="B13" s="295">
        <v>0</v>
      </c>
      <c r="C13" s="295">
        <v>0</v>
      </c>
      <c r="D13" s="295">
        <v>0</v>
      </c>
      <c r="E13" s="295">
        <v>0</v>
      </c>
      <c r="F13" s="295">
        <v>0</v>
      </c>
      <c r="G13" s="295">
        <v>0</v>
      </c>
      <c r="H13" s="295">
        <v>15</v>
      </c>
      <c r="I13" s="295">
        <v>0</v>
      </c>
      <c r="J13" s="295">
        <v>0</v>
      </c>
      <c r="K13" s="297">
        <v>0</v>
      </c>
    </row>
    <row r="14" spans="1:27" s="279" customFormat="1" x14ac:dyDescent="0.35">
      <c r="A14" s="303">
        <v>43311</v>
      </c>
      <c r="B14" s="295">
        <v>60</v>
      </c>
      <c r="C14" s="295">
        <v>54</v>
      </c>
      <c r="D14" s="295">
        <v>0</v>
      </c>
      <c r="E14" s="295">
        <v>1</v>
      </c>
      <c r="F14" s="295">
        <v>2</v>
      </c>
      <c r="G14" s="296">
        <v>0</v>
      </c>
      <c r="H14" s="296">
        <v>41</v>
      </c>
      <c r="I14" s="295">
        <v>0</v>
      </c>
      <c r="J14" s="295">
        <v>0</v>
      </c>
      <c r="K14" s="297">
        <v>0</v>
      </c>
    </row>
    <row r="15" spans="1:27" x14ac:dyDescent="0.35">
      <c r="A15" s="303"/>
      <c r="B15" s="295"/>
      <c r="C15" s="295"/>
      <c r="D15" s="295"/>
      <c r="E15" s="295"/>
      <c r="F15" s="295"/>
      <c r="G15" s="296"/>
      <c r="H15" s="296"/>
      <c r="I15" s="295"/>
      <c r="J15" s="295"/>
      <c r="K15" s="297"/>
      <c r="L15" s="185"/>
      <c r="M15" s="185"/>
      <c r="N15" s="185"/>
      <c r="O15" s="185"/>
      <c r="P15" s="185"/>
      <c r="Q15" s="185"/>
      <c r="R15" s="185"/>
    </row>
    <row r="16" spans="1:27" x14ac:dyDescent="0.35">
      <c r="A16" s="302"/>
      <c r="B16" s="295"/>
      <c r="C16" s="295"/>
      <c r="D16" s="295"/>
      <c r="E16" s="295"/>
      <c r="F16" s="295"/>
      <c r="G16" s="295"/>
      <c r="H16" s="295"/>
      <c r="I16" s="295"/>
      <c r="J16" s="295"/>
      <c r="K16" s="297"/>
      <c r="L16" s="185"/>
      <c r="M16" s="185"/>
      <c r="N16" s="185"/>
      <c r="O16" s="185"/>
      <c r="P16" s="185"/>
      <c r="Q16" s="185"/>
      <c r="R16" s="185"/>
    </row>
    <row r="17" spans="1:27" x14ac:dyDescent="0.35">
      <c r="A17" s="302"/>
      <c r="B17" s="295"/>
      <c r="C17" s="295"/>
      <c r="D17" s="295"/>
      <c r="E17" s="295"/>
      <c r="F17" s="295"/>
      <c r="G17" s="295"/>
      <c r="H17" s="295"/>
      <c r="I17" s="295"/>
      <c r="J17" s="295"/>
      <c r="K17" s="297"/>
    </row>
    <row r="18" spans="1:27" s="279" customFormat="1" x14ac:dyDescent="0.35">
      <c r="A18" s="302"/>
      <c r="B18" s="295"/>
      <c r="C18" s="295"/>
      <c r="D18" s="295"/>
      <c r="E18" s="295"/>
      <c r="F18" s="295"/>
      <c r="G18" s="295"/>
      <c r="H18" s="295"/>
      <c r="I18" s="295"/>
      <c r="J18" s="295"/>
      <c r="K18" s="297"/>
    </row>
    <row r="19" spans="1:27" s="279" customFormat="1" ht="15" thickBot="1" x14ac:dyDescent="0.4">
      <c r="A19" s="303"/>
      <c r="B19" s="295"/>
      <c r="C19" s="295"/>
      <c r="D19" s="295"/>
      <c r="E19" s="295"/>
      <c r="F19" s="295"/>
      <c r="G19" s="296"/>
      <c r="H19" s="296"/>
      <c r="I19" s="295"/>
      <c r="J19" s="295"/>
      <c r="K19" s="297"/>
    </row>
    <row r="20" spans="1:27" ht="15" thickBot="1" x14ac:dyDescent="0.4">
      <c r="A20" s="314" t="s">
        <v>32</v>
      </c>
      <c r="B20" s="315">
        <f t="shared" ref="B20:K20" si="0">SUM(B6:B19)</f>
        <v>352</v>
      </c>
      <c r="C20" s="315">
        <f t="shared" si="0"/>
        <v>332</v>
      </c>
      <c r="D20" s="315">
        <f t="shared" si="0"/>
        <v>7</v>
      </c>
      <c r="E20" s="315">
        <f t="shared" si="0"/>
        <v>17</v>
      </c>
      <c r="F20" s="315">
        <f t="shared" si="0"/>
        <v>32</v>
      </c>
      <c r="G20" s="315">
        <f t="shared" si="0"/>
        <v>0</v>
      </c>
      <c r="H20" s="315">
        <f t="shared" si="0"/>
        <v>598</v>
      </c>
      <c r="I20" s="315">
        <f t="shared" si="0"/>
        <v>0</v>
      </c>
      <c r="J20" s="315">
        <f t="shared" si="0"/>
        <v>0</v>
      </c>
      <c r="K20" s="316">
        <f t="shared" si="0"/>
        <v>0</v>
      </c>
    </row>
    <row r="21" spans="1:27" x14ac:dyDescent="0.35">
      <c r="A21" s="309" t="s">
        <v>72</v>
      </c>
      <c r="B21" s="310">
        <v>0</v>
      </c>
      <c r="C21" s="310">
        <v>0</v>
      </c>
      <c r="D21" s="310">
        <v>0</v>
      </c>
      <c r="E21" s="310">
        <v>0</v>
      </c>
      <c r="F21" s="310">
        <v>0</v>
      </c>
      <c r="G21" s="310">
        <v>0</v>
      </c>
      <c r="H21" s="310">
        <v>0</v>
      </c>
      <c r="I21" s="310">
        <v>0</v>
      </c>
      <c r="J21" s="310">
        <v>0</v>
      </c>
      <c r="K21" s="311">
        <v>0</v>
      </c>
    </row>
    <row r="22" spans="1:27" s="279" customFormat="1" x14ac:dyDescent="0.35">
      <c r="A22" s="312" t="s">
        <v>74</v>
      </c>
      <c r="B22" s="305">
        <v>0</v>
      </c>
      <c r="C22" s="305">
        <v>0</v>
      </c>
      <c r="D22" s="305">
        <v>0</v>
      </c>
      <c r="E22" s="305">
        <v>0</v>
      </c>
      <c r="F22" s="305">
        <v>0</v>
      </c>
      <c r="G22" s="305">
        <v>0</v>
      </c>
      <c r="H22" s="305">
        <v>0</v>
      </c>
      <c r="I22" s="305">
        <v>0</v>
      </c>
      <c r="J22" s="305">
        <v>0</v>
      </c>
      <c r="K22" s="313">
        <v>0</v>
      </c>
    </row>
    <row r="23" spans="1:27" s="279" customFormat="1" x14ac:dyDescent="0.35">
      <c r="A23" s="312" t="s">
        <v>76</v>
      </c>
      <c r="B23" s="305">
        <v>0</v>
      </c>
      <c r="C23" s="305">
        <v>0</v>
      </c>
      <c r="D23" s="305">
        <v>0</v>
      </c>
      <c r="E23" s="305">
        <v>0</v>
      </c>
      <c r="F23" s="305">
        <v>0</v>
      </c>
      <c r="G23" s="305">
        <v>0</v>
      </c>
      <c r="H23" s="305">
        <v>0</v>
      </c>
      <c r="I23" s="305">
        <v>1</v>
      </c>
      <c r="J23" s="305">
        <v>1</v>
      </c>
      <c r="K23" s="313">
        <v>0</v>
      </c>
    </row>
    <row r="24" spans="1:27" x14ac:dyDescent="0.35">
      <c r="A24" s="312" t="s">
        <v>80</v>
      </c>
      <c r="B24" s="305">
        <v>0</v>
      </c>
      <c r="C24" s="305">
        <v>0</v>
      </c>
      <c r="D24" s="305">
        <v>0</v>
      </c>
      <c r="E24" s="305">
        <v>0</v>
      </c>
      <c r="F24" s="305">
        <v>0</v>
      </c>
      <c r="G24" s="305">
        <v>0</v>
      </c>
      <c r="H24" s="305">
        <v>2</v>
      </c>
      <c r="I24" s="305">
        <v>13</v>
      </c>
      <c r="J24" s="305">
        <v>10</v>
      </c>
      <c r="K24" s="313">
        <v>0</v>
      </c>
    </row>
    <row r="25" spans="1:27" x14ac:dyDescent="0.35">
      <c r="A25" s="312" t="s">
        <v>83</v>
      </c>
      <c r="B25" s="305">
        <v>1</v>
      </c>
      <c r="C25" s="305">
        <v>0</v>
      </c>
      <c r="D25" s="305">
        <v>0</v>
      </c>
      <c r="E25" s="305">
        <v>0</v>
      </c>
      <c r="F25" s="305">
        <v>0</v>
      </c>
      <c r="G25" s="305">
        <v>0</v>
      </c>
      <c r="H25" s="305">
        <v>35</v>
      </c>
      <c r="I25" s="305">
        <v>2</v>
      </c>
      <c r="J25" s="305">
        <v>2</v>
      </c>
      <c r="K25" s="313">
        <v>0</v>
      </c>
    </row>
    <row r="26" spans="1:27" x14ac:dyDescent="0.35">
      <c r="A26" s="312" t="s">
        <v>85</v>
      </c>
      <c r="B26" s="305">
        <v>37</v>
      </c>
      <c r="C26" s="305">
        <v>53</v>
      </c>
      <c r="D26" s="305">
        <v>0</v>
      </c>
      <c r="E26" s="305">
        <v>1</v>
      </c>
      <c r="F26" s="305">
        <v>6</v>
      </c>
      <c r="G26" s="305">
        <v>0</v>
      </c>
      <c r="H26" s="305">
        <v>353</v>
      </c>
      <c r="I26" s="305">
        <v>0</v>
      </c>
      <c r="J26" s="305">
        <v>0</v>
      </c>
      <c r="K26" s="313">
        <v>0</v>
      </c>
    </row>
    <row r="27" spans="1:27" x14ac:dyDescent="0.35">
      <c r="A27" s="312" t="s">
        <v>56</v>
      </c>
      <c r="B27" s="305">
        <v>352</v>
      </c>
      <c r="C27" s="305">
        <v>332</v>
      </c>
      <c r="D27" s="305">
        <v>7</v>
      </c>
      <c r="E27" s="305">
        <v>17</v>
      </c>
      <c r="F27" s="305">
        <v>32</v>
      </c>
      <c r="G27" s="305">
        <v>0</v>
      </c>
      <c r="H27" s="305">
        <v>598</v>
      </c>
      <c r="I27" s="305">
        <v>0</v>
      </c>
      <c r="J27" s="305">
        <v>0</v>
      </c>
      <c r="K27" s="313">
        <v>0</v>
      </c>
    </row>
    <row r="28" spans="1:27" x14ac:dyDescent="0.35">
      <c r="A28" s="312"/>
      <c r="B28" s="305"/>
      <c r="C28" s="305"/>
      <c r="D28" s="305"/>
      <c r="E28" s="305"/>
      <c r="F28" s="305"/>
      <c r="G28" s="305"/>
      <c r="H28" s="305"/>
      <c r="I28" s="305"/>
      <c r="J28" s="305"/>
      <c r="K28" s="313"/>
    </row>
    <row r="29" spans="1:27" ht="15" thickBot="1" x14ac:dyDescent="0.4">
      <c r="A29" s="306" t="s">
        <v>37</v>
      </c>
      <c r="B29" s="307">
        <f>SUM(B21:B28)</f>
        <v>390</v>
      </c>
      <c r="C29" s="307">
        <f t="shared" ref="C29:K29" si="1">SUM(C21:C28)</f>
        <v>385</v>
      </c>
      <c r="D29" s="307">
        <f t="shared" si="1"/>
        <v>7</v>
      </c>
      <c r="E29" s="307">
        <f t="shared" si="1"/>
        <v>18</v>
      </c>
      <c r="F29" s="307">
        <f t="shared" si="1"/>
        <v>38</v>
      </c>
      <c r="G29" s="307">
        <f t="shared" si="1"/>
        <v>0</v>
      </c>
      <c r="H29" s="307">
        <f t="shared" si="1"/>
        <v>988</v>
      </c>
      <c r="I29" s="307">
        <f t="shared" si="1"/>
        <v>16</v>
      </c>
      <c r="J29" s="307">
        <f t="shared" si="1"/>
        <v>13</v>
      </c>
      <c r="K29" s="308">
        <f t="shared" si="1"/>
        <v>0</v>
      </c>
    </row>
    <row r="30" spans="1:27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406" t="s">
        <v>49</v>
      </c>
      <c r="N30" s="407"/>
      <c r="O30" s="407"/>
      <c r="P30" s="407"/>
      <c r="Q30" s="407"/>
      <c r="R30" s="407"/>
      <c r="S30" s="408"/>
      <c r="U30" s="406" t="s">
        <v>52</v>
      </c>
      <c r="V30" s="407"/>
      <c r="W30" s="407"/>
      <c r="X30" s="407"/>
      <c r="Y30" s="407"/>
      <c r="Z30" s="407"/>
      <c r="AA30" s="408"/>
    </row>
    <row r="31" spans="1:27" ht="16" thickBot="1" x14ac:dyDescent="0.4">
      <c r="A31" s="57" t="s">
        <v>23</v>
      </c>
      <c r="M31" s="102" t="s">
        <v>0</v>
      </c>
      <c r="N31" s="409" t="s">
        <v>16</v>
      </c>
      <c r="O31" s="409"/>
      <c r="P31" s="409"/>
      <c r="Q31" s="409" t="s">
        <v>17</v>
      </c>
      <c r="R31" s="409"/>
      <c r="S31" s="410"/>
      <c r="U31" s="102" t="s">
        <v>0</v>
      </c>
      <c r="V31" s="409" t="s">
        <v>71</v>
      </c>
      <c r="W31" s="409"/>
      <c r="X31" s="409"/>
      <c r="Y31" s="409"/>
      <c r="Z31" s="409"/>
      <c r="AA31" s="410"/>
    </row>
    <row r="32" spans="1:27" x14ac:dyDescent="0.35">
      <c r="A32" s="423" t="s">
        <v>50</v>
      </c>
      <c r="B32" s="424"/>
      <c r="C32" s="424"/>
      <c r="D32" s="424"/>
      <c r="E32" s="425"/>
      <c r="G32" s="426" t="s">
        <v>51</v>
      </c>
      <c r="H32" s="427"/>
      <c r="I32" s="427"/>
      <c r="J32" s="427"/>
      <c r="K32" s="428"/>
      <c r="M32" s="51"/>
      <c r="N32" s="31" t="s">
        <v>3</v>
      </c>
      <c r="O32" s="31" t="s">
        <v>4</v>
      </c>
      <c r="P32" s="31" t="s">
        <v>5</v>
      </c>
      <c r="Q32" s="31" t="s">
        <v>3</v>
      </c>
      <c r="R32" s="31" t="s">
        <v>4</v>
      </c>
      <c r="S32" s="32" t="s">
        <v>5</v>
      </c>
      <c r="U32" s="51"/>
      <c r="V32" s="31" t="s">
        <v>3</v>
      </c>
      <c r="W32" s="31" t="s">
        <v>4</v>
      </c>
      <c r="X32" s="31" t="s">
        <v>5</v>
      </c>
      <c r="Y32" s="31" t="s">
        <v>3</v>
      </c>
      <c r="Z32" s="31" t="s">
        <v>4</v>
      </c>
      <c r="AA32" s="32" t="s">
        <v>5</v>
      </c>
    </row>
    <row r="33" spans="1:27" x14ac:dyDescent="0.35">
      <c r="A33" s="70" t="s">
        <v>6</v>
      </c>
      <c r="B33" s="11" t="s">
        <v>3</v>
      </c>
      <c r="C33" s="11" t="s">
        <v>4</v>
      </c>
      <c r="D33" s="11" t="s">
        <v>45</v>
      </c>
      <c r="E33" s="71" t="s">
        <v>46</v>
      </c>
      <c r="G33" s="74" t="s">
        <v>6</v>
      </c>
      <c r="H33" s="11" t="s">
        <v>3</v>
      </c>
      <c r="I33" s="71" t="s">
        <v>4</v>
      </c>
      <c r="J33" s="11" t="s">
        <v>45</v>
      </c>
      <c r="K33" s="71" t="s">
        <v>46</v>
      </c>
      <c r="M33" s="53"/>
      <c r="N33" s="8"/>
      <c r="O33" s="8"/>
      <c r="P33" s="8"/>
      <c r="Q33" s="8"/>
      <c r="R33" s="8"/>
      <c r="S33" s="19"/>
      <c r="U33" s="53"/>
      <c r="V33" s="8"/>
      <c r="W33" s="8"/>
      <c r="X33" s="8"/>
      <c r="Y33" s="8"/>
      <c r="Z33" s="8"/>
      <c r="AA33" s="19"/>
    </row>
    <row r="34" spans="1:27" x14ac:dyDescent="0.35">
      <c r="A34" s="302">
        <v>43284</v>
      </c>
      <c r="B34" s="69">
        <v>28</v>
      </c>
      <c r="C34" s="69">
        <v>13</v>
      </c>
      <c r="D34" s="18">
        <v>0</v>
      </c>
      <c r="E34" s="336">
        <v>0</v>
      </c>
      <c r="F34" s="22"/>
      <c r="G34" s="302">
        <v>43284</v>
      </c>
      <c r="H34" s="69">
        <v>55</v>
      </c>
      <c r="I34" s="346">
        <v>32</v>
      </c>
      <c r="J34" s="18">
        <v>0</v>
      </c>
      <c r="K34" s="336">
        <v>0</v>
      </c>
      <c r="M34" s="53"/>
      <c r="N34" s="8"/>
      <c r="O34" s="8"/>
      <c r="P34" s="8"/>
      <c r="Q34" s="8"/>
      <c r="R34" s="8"/>
      <c r="S34" s="19"/>
      <c r="U34" s="53"/>
      <c r="V34" s="8"/>
      <c r="W34" s="8"/>
      <c r="X34" s="8"/>
      <c r="Y34" s="8"/>
      <c r="Z34" s="8"/>
      <c r="AA34" s="19"/>
    </row>
    <row r="35" spans="1:27" x14ac:dyDescent="0.35">
      <c r="A35" s="302">
        <v>43286</v>
      </c>
      <c r="B35" s="69">
        <v>8</v>
      </c>
      <c r="C35" s="69">
        <v>17</v>
      </c>
      <c r="D35" s="18">
        <v>0</v>
      </c>
      <c r="E35" s="336">
        <v>0</v>
      </c>
      <c r="F35" s="22"/>
      <c r="G35" s="302">
        <v>43286</v>
      </c>
      <c r="H35" s="69">
        <v>40</v>
      </c>
      <c r="I35" s="346">
        <v>58</v>
      </c>
      <c r="J35" s="18">
        <v>0</v>
      </c>
      <c r="K35" s="336">
        <v>0</v>
      </c>
      <c r="M35" s="53"/>
      <c r="N35" s="8"/>
      <c r="O35" s="8"/>
      <c r="P35" s="8"/>
      <c r="Q35" s="8"/>
      <c r="R35" s="8"/>
      <c r="S35" s="19"/>
      <c r="U35" s="53"/>
      <c r="V35" s="8"/>
      <c r="W35" s="8"/>
      <c r="X35" s="8"/>
      <c r="Y35" s="8"/>
      <c r="Z35" s="8"/>
      <c r="AA35" s="19"/>
    </row>
    <row r="36" spans="1:27" x14ac:dyDescent="0.35">
      <c r="A36" s="302">
        <v>43290</v>
      </c>
      <c r="B36" s="69">
        <v>49</v>
      </c>
      <c r="C36" s="69">
        <v>54</v>
      </c>
      <c r="D36" s="18">
        <v>0</v>
      </c>
      <c r="E36" s="336">
        <v>0</v>
      </c>
      <c r="F36" s="22"/>
      <c r="G36" s="302">
        <v>43290</v>
      </c>
      <c r="H36" s="69">
        <v>23</v>
      </c>
      <c r="I36" s="346">
        <v>31</v>
      </c>
      <c r="J36" s="18">
        <v>0</v>
      </c>
      <c r="K36" s="336">
        <v>0</v>
      </c>
      <c r="M36" s="53"/>
      <c r="N36" s="8"/>
      <c r="O36" s="8"/>
      <c r="P36" s="8"/>
      <c r="Q36" s="8"/>
      <c r="R36" s="8"/>
      <c r="S36" s="19"/>
      <c r="U36" s="53"/>
      <c r="V36" s="8"/>
      <c r="W36" s="8"/>
      <c r="X36" s="8"/>
      <c r="Y36" s="8"/>
      <c r="Z36" s="8"/>
      <c r="AA36" s="19"/>
    </row>
    <row r="37" spans="1:27" ht="15" thickBot="1" x14ac:dyDescent="0.4">
      <c r="A37" s="302">
        <v>43293</v>
      </c>
      <c r="B37" s="69">
        <v>17</v>
      </c>
      <c r="C37" s="69">
        <v>18</v>
      </c>
      <c r="D37" s="18">
        <v>0</v>
      </c>
      <c r="E37" s="336">
        <v>0</v>
      </c>
      <c r="F37" s="22"/>
      <c r="G37" s="302">
        <v>43293</v>
      </c>
      <c r="H37" s="69">
        <v>61</v>
      </c>
      <c r="I37" s="346">
        <v>43</v>
      </c>
      <c r="J37" s="18">
        <v>0</v>
      </c>
      <c r="K37" s="336">
        <v>0</v>
      </c>
      <c r="M37" s="173" t="s">
        <v>32</v>
      </c>
      <c r="N37" s="174">
        <f t="shared" ref="N37:S37" si="2">SUM(N30:N36)</f>
        <v>0</v>
      </c>
      <c r="O37" s="174">
        <f t="shared" si="2"/>
        <v>0</v>
      </c>
      <c r="P37" s="174">
        <f t="shared" si="2"/>
        <v>0</v>
      </c>
      <c r="Q37" s="174">
        <f t="shared" si="2"/>
        <v>0</v>
      </c>
      <c r="R37" s="174">
        <f t="shared" si="2"/>
        <v>0</v>
      </c>
      <c r="S37" s="20">
        <f t="shared" si="2"/>
        <v>0</v>
      </c>
      <c r="U37" s="173" t="s">
        <v>32</v>
      </c>
      <c r="V37" s="174">
        <f t="shared" ref="V37:AA37" si="3">SUM(V30:V36)</f>
        <v>0</v>
      </c>
      <c r="W37" s="174">
        <f t="shared" si="3"/>
        <v>0</v>
      </c>
      <c r="X37" s="174">
        <f t="shared" si="3"/>
        <v>0</v>
      </c>
      <c r="Y37" s="174">
        <f t="shared" si="3"/>
        <v>0</v>
      </c>
      <c r="Z37" s="174">
        <f t="shared" si="3"/>
        <v>0</v>
      </c>
      <c r="AA37" s="20">
        <f t="shared" si="3"/>
        <v>0</v>
      </c>
    </row>
    <row r="38" spans="1:27" x14ac:dyDescent="0.35">
      <c r="A38" s="302">
        <v>43297</v>
      </c>
      <c r="B38" s="69">
        <v>58</v>
      </c>
      <c r="C38" s="69">
        <v>42</v>
      </c>
      <c r="D38" s="18">
        <v>0</v>
      </c>
      <c r="E38" s="336">
        <v>0</v>
      </c>
      <c r="F38" s="22"/>
      <c r="G38" s="302">
        <v>43297</v>
      </c>
      <c r="H38" s="69">
        <v>24</v>
      </c>
      <c r="I38" s="346">
        <v>23</v>
      </c>
      <c r="J38" s="18">
        <v>0</v>
      </c>
      <c r="K38" s="336">
        <v>0</v>
      </c>
    </row>
    <row r="39" spans="1:27" x14ac:dyDescent="0.35">
      <c r="A39" s="302">
        <v>43300</v>
      </c>
      <c r="B39" s="69">
        <v>61</v>
      </c>
      <c r="C39" s="69">
        <v>70</v>
      </c>
      <c r="D39" s="172">
        <v>0</v>
      </c>
      <c r="E39" s="336">
        <v>0</v>
      </c>
      <c r="F39" s="22"/>
      <c r="G39" s="302">
        <v>43300</v>
      </c>
      <c r="H39" s="69">
        <v>31</v>
      </c>
      <c r="I39" s="69">
        <v>28</v>
      </c>
      <c r="J39" s="18">
        <v>0</v>
      </c>
      <c r="K39" s="336">
        <v>0</v>
      </c>
    </row>
    <row r="40" spans="1:27" x14ac:dyDescent="0.35">
      <c r="A40" s="302">
        <v>43305</v>
      </c>
      <c r="B40" s="69">
        <v>46</v>
      </c>
      <c r="C40" s="69">
        <v>45</v>
      </c>
      <c r="D40" s="69">
        <v>0</v>
      </c>
      <c r="E40" s="336">
        <v>0</v>
      </c>
      <c r="F40" s="22"/>
      <c r="G40" s="302">
        <v>43305</v>
      </c>
      <c r="H40" s="69">
        <v>17</v>
      </c>
      <c r="I40" s="69">
        <v>26</v>
      </c>
      <c r="J40" s="18">
        <v>0</v>
      </c>
      <c r="K40" s="336">
        <v>0</v>
      </c>
    </row>
    <row r="41" spans="1:27" s="279" customFormat="1" x14ac:dyDescent="0.35">
      <c r="A41" s="302">
        <v>43311</v>
      </c>
      <c r="B41" s="69">
        <v>60</v>
      </c>
      <c r="C41" s="69">
        <v>54</v>
      </c>
      <c r="D41" s="69">
        <v>0</v>
      </c>
      <c r="E41" s="336"/>
      <c r="F41" s="22"/>
      <c r="G41" s="302">
        <v>43307</v>
      </c>
      <c r="H41" s="69">
        <v>7</v>
      </c>
      <c r="I41" s="69">
        <v>8</v>
      </c>
      <c r="J41" s="18">
        <v>0</v>
      </c>
      <c r="K41" s="336">
        <v>0</v>
      </c>
    </row>
    <row r="42" spans="1:27" s="279" customFormat="1" x14ac:dyDescent="0.35">
      <c r="A42" s="302"/>
      <c r="B42" s="69"/>
      <c r="C42" s="69"/>
      <c r="D42" s="69"/>
      <c r="E42" s="336"/>
      <c r="F42" s="22"/>
      <c r="G42" s="302">
        <v>43311</v>
      </c>
      <c r="H42" s="69">
        <v>11</v>
      </c>
      <c r="I42" s="69">
        <v>30</v>
      </c>
      <c r="J42" s="18">
        <v>0</v>
      </c>
      <c r="K42" s="336">
        <v>0</v>
      </c>
    </row>
    <row r="43" spans="1:27" s="279" customFormat="1" x14ac:dyDescent="0.35">
      <c r="A43" s="302"/>
      <c r="B43" s="69"/>
      <c r="C43" s="69"/>
      <c r="D43" s="69"/>
      <c r="E43" s="336"/>
      <c r="F43" s="22"/>
      <c r="G43" s="302"/>
      <c r="H43" s="69"/>
      <c r="I43" s="69"/>
      <c r="J43" s="18"/>
      <c r="K43" s="24"/>
    </row>
    <row r="44" spans="1:27" s="279" customFormat="1" x14ac:dyDescent="0.35">
      <c r="A44" s="302"/>
      <c r="B44" s="69"/>
      <c r="C44" s="69"/>
      <c r="D44" s="69"/>
      <c r="E44" s="336"/>
      <c r="F44" s="22"/>
      <c r="G44" s="302"/>
      <c r="H44" s="69"/>
      <c r="I44" s="69"/>
      <c r="J44" s="18"/>
      <c r="K44" s="24"/>
    </row>
    <row r="45" spans="1:27" x14ac:dyDescent="0.35">
      <c r="A45" s="53"/>
      <c r="B45" s="69"/>
      <c r="C45" s="69"/>
      <c r="D45" s="69"/>
      <c r="E45" s="336">
        <v>0</v>
      </c>
      <c r="F45" s="22"/>
      <c r="G45" s="302"/>
      <c r="H45" s="69"/>
      <c r="I45" s="69"/>
      <c r="J45" s="18"/>
      <c r="K45" s="24"/>
    </row>
    <row r="46" spans="1:27" ht="15" thickBot="1" x14ac:dyDescent="0.4">
      <c r="A46" s="54"/>
      <c r="B46" s="164"/>
      <c r="C46" s="164"/>
      <c r="D46" s="164"/>
      <c r="E46" s="372">
        <v>0</v>
      </c>
      <c r="F46" s="22"/>
      <c r="G46" s="123"/>
      <c r="H46" s="347"/>
      <c r="I46" s="347"/>
      <c r="J46" s="348"/>
      <c r="K46" s="349"/>
    </row>
    <row r="47" spans="1:27" ht="15" thickBot="1" x14ac:dyDescent="0.4">
      <c r="A47" s="376" t="s">
        <v>32</v>
      </c>
      <c r="B47" s="73">
        <f>SUM(B34:B46)</f>
        <v>327</v>
      </c>
      <c r="C47" s="73">
        <f>SUM(C34:C46)</f>
        <v>313</v>
      </c>
      <c r="D47" s="73">
        <f>SUM(D34:D46)</f>
        <v>0</v>
      </c>
      <c r="E47" s="377">
        <v>0</v>
      </c>
      <c r="F47" s="22"/>
      <c r="G47" s="376" t="s">
        <v>32</v>
      </c>
      <c r="H47" s="73">
        <f>SUM(H34:H46)</f>
        <v>269</v>
      </c>
      <c r="I47" s="378">
        <f>SUM(I34:I46)</f>
        <v>279</v>
      </c>
      <c r="J47" s="378">
        <f>SUM(J34:J35)</f>
        <v>0</v>
      </c>
      <c r="K47" s="170">
        <f>J47/(H47+I47)</f>
        <v>0</v>
      </c>
    </row>
    <row r="48" spans="1:27" s="279" customFormat="1" x14ac:dyDescent="0.35">
      <c r="A48" s="373" t="s">
        <v>83</v>
      </c>
      <c r="B48" s="374">
        <v>1</v>
      </c>
      <c r="C48" s="374">
        <v>0</v>
      </c>
      <c r="D48" s="374">
        <v>0</v>
      </c>
      <c r="E48" s="375">
        <v>0</v>
      </c>
      <c r="F48" s="22"/>
      <c r="G48" s="379" t="s">
        <v>79</v>
      </c>
      <c r="H48" s="374">
        <v>1</v>
      </c>
      <c r="I48" s="374">
        <v>1</v>
      </c>
      <c r="J48" s="374">
        <v>0</v>
      </c>
      <c r="K48" s="380">
        <v>0</v>
      </c>
    </row>
    <row r="49" spans="1:15" s="279" customFormat="1" x14ac:dyDescent="0.35">
      <c r="A49" s="350" t="s">
        <v>85</v>
      </c>
      <c r="B49" s="69">
        <v>37</v>
      </c>
      <c r="C49" s="69">
        <v>53</v>
      </c>
      <c r="D49" s="69">
        <v>0</v>
      </c>
      <c r="E49" s="336">
        <v>0</v>
      </c>
      <c r="F49" s="22"/>
      <c r="G49" s="381" t="s">
        <v>83</v>
      </c>
      <c r="H49" s="69">
        <v>15</v>
      </c>
      <c r="I49" s="69">
        <v>20</v>
      </c>
      <c r="J49" s="69">
        <v>0</v>
      </c>
      <c r="K49" s="168">
        <v>0</v>
      </c>
    </row>
    <row r="50" spans="1:15" s="279" customFormat="1" x14ac:dyDescent="0.35">
      <c r="A50" s="351" t="s">
        <v>56</v>
      </c>
      <c r="B50" s="164">
        <v>327</v>
      </c>
      <c r="C50" s="164">
        <v>313</v>
      </c>
      <c r="D50" s="164">
        <v>0</v>
      </c>
      <c r="E50" s="336">
        <v>0</v>
      </c>
      <c r="F50" s="22"/>
      <c r="G50" s="382" t="s">
        <v>85</v>
      </c>
      <c r="H50" s="164">
        <v>176</v>
      </c>
      <c r="I50" s="164">
        <v>177</v>
      </c>
      <c r="J50" s="164">
        <v>0</v>
      </c>
      <c r="K50" s="383">
        <v>0</v>
      </c>
    </row>
    <row r="51" spans="1:15" s="279" customFormat="1" x14ac:dyDescent="0.35">
      <c r="A51" s="351"/>
      <c r="B51" s="164"/>
      <c r="C51" s="164"/>
      <c r="D51" s="164"/>
      <c r="E51" s="336"/>
      <c r="F51" s="22"/>
      <c r="G51" s="382" t="s">
        <v>56</v>
      </c>
      <c r="H51" s="164">
        <v>269</v>
      </c>
      <c r="I51" s="164">
        <v>279</v>
      </c>
      <c r="J51" s="164">
        <v>0</v>
      </c>
      <c r="K51" s="383">
        <v>0</v>
      </c>
    </row>
    <row r="52" spans="1:15" ht="15" thickBot="1" x14ac:dyDescent="0.4">
      <c r="A52" s="351"/>
      <c r="B52" s="352"/>
      <c r="C52" s="352"/>
      <c r="D52" s="352"/>
      <c r="E52" s="336">
        <v>0</v>
      </c>
      <c r="F52" s="22"/>
      <c r="G52" s="382"/>
      <c r="H52" s="352"/>
      <c r="I52" s="352"/>
      <c r="J52" s="352"/>
      <c r="K52" s="383"/>
    </row>
    <row r="53" spans="1:15" ht="15" thickBot="1" x14ac:dyDescent="0.4">
      <c r="A53" s="353" t="s">
        <v>37</v>
      </c>
      <c r="B53" s="354">
        <f>SUM(B48:B52)</f>
        <v>365</v>
      </c>
      <c r="C53" s="354">
        <f>SUM(C48:C52)</f>
        <v>366</v>
      </c>
      <c r="D53" s="354">
        <f>SUM(D48:D52)</f>
        <v>0</v>
      </c>
      <c r="E53" s="336">
        <v>0</v>
      </c>
      <c r="F53" s="22"/>
      <c r="G53" s="353" t="s">
        <v>37</v>
      </c>
      <c r="H53" s="354">
        <f>SUM(H48:H52)</f>
        <v>461</v>
      </c>
      <c r="I53" s="354">
        <f t="shared" ref="I53:K53" si="4">SUM(I48:I52)</f>
        <v>477</v>
      </c>
      <c r="J53" s="354">
        <f t="shared" si="4"/>
        <v>0</v>
      </c>
      <c r="K53" s="384">
        <f t="shared" si="4"/>
        <v>0</v>
      </c>
    </row>
    <row r="54" spans="1:15" ht="15" thickBot="1" x14ac:dyDescent="0.4">
      <c r="A54" s="120"/>
      <c r="B54" s="121"/>
      <c r="C54" s="121"/>
      <c r="D54" s="22"/>
      <c r="E54" s="120"/>
      <c r="F54" s="121"/>
      <c r="G54" s="121"/>
    </row>
    <row r="55" spans="1:15" x14ac:dyDescent="0.35">
      <c r="M55" s="416" t="s">
        <v>19</v>
      </c>
      <c r="N55" s="417"/>
      <c r="O55" s="418"/>
    </row>
    <row r="56" spans="1:15" ht="16" thickBot="1" x14ac:dyDescent="0.4">
      <c r="A56" s="57" t="s">
        <v>21</v>
      </c>
      <c r="M56" s="34" t="s">
        <v>0</v>
      </c>
      <c r="N56" s="12" t="s">
        <v>9</v>
      </c>
      <c r="O56" s="41" t="s">
        <v>13</v>
      </c>
    </row>
    <row r="57" spans="1:15" ht="15" thickBot="1" x14ac:dyDescent="0.4">
      <c r="A57" s="75" t="s">
        <v>25</v>
      </c>
      <c r="B57" s="76"/>
      <c r="C57" s="77"/>
      <c r="D57" s="15"/>
      <c r="E57" s="420" t="s">
        <v>26</v>
      </c>
      <c r="F57" s="421"/>
      <c r="G57" s="422"/>
      <c r="I57" s="416" t="s">
        <v>18</v>
      </c>
      <c r="J57" s="417"/>
      <c r="K57" s="418"/>
      <c r="M57" s="413" t="s">
        <v>44</v>
      </c>
      <c r="N57" s="414"/>
      <c r="O57" s="415"/>
    </row>
    <row r="58" spans="1:15" ht="15" thickBot="1" x14ac:dyDescent="0.4">
      <c r="A58" s="34" t="s">
        <v>0</v>
      </c>
      <c r="B58" s="12" t="s">
        <v>9</v>
      </c>
      <c r="C58" s="35" t="s">
        <v>13</v>
      </c>
      <c r="D58" s="37"/>
      <c r="E58" s="34" t="s">
        <v>0</v>
      </c>
      <c r="F58" s="12" t="s">
        <v>9</v>
      </c>
      <c r="G58" s="35" t="s">
        <v>13</v>
      </c>
      <c r="I58" s="34" t="s">
        <v>0</v>
      </c>
      <c r="J58" s="12"/>
      <c r="K58" s="41" t="s">
        <v>13</v>
      </c>
      <c r="M58" s="28" t="s">
        <v>33</v>
      </c>
      <c r="N58" s="40"/>
      <c r="O58" s="30">
        <f>SUM(O55:O57)</f>
        <v>0</v>
      </c>
    </row>
    <row r="59" spans="1:15" x14ac:dyDescent="0.35">
      <c r="A59" s="302">
        <v>43284</v>
      </c>
      <c r="B59" s="176" t="s">
        <v>90</v>
      </c>
      <c r="C59" s="36">
        <v>4</v>
      </c>
      <c r="D59" s="38"/>
      <c r="E59" s="302">
        <v>43286</v>
      </c>
      <c r="F59" s="176" t="s">
        <v>90</v>
      </c>
      <c r="G59" s="36">
        <v>1</v>
      </c>
      <c r="I59" s="53"/>
      <c r="J59" s="42"/>
      <c r="K59" s="27"/>
      <c r="M59" s="107"/>
      <c r="N59" s="89"/>
      <c r="O59" s="119"/>
    </row>
    <row r="60" spans="1:15" x14ac:dyDescent="0.35">
      <c r="A60" s="302">
        <v>43286</v>
      </c>
      <c r="B60" s="176" t="s">
        <v>90</v>
      </c>
      <c r="C60" s="36">
        <v>5</v>
      </c>
      <c r="D60" s="38"/>
      <c r="E60" s="303"/>
      <c r="F60" s="321"/>
      <c r="G60" s="322"/>
      <c r="I60" s="53"/>
      <c r="J60" s="5"/>
      <c r="K60" s="19"/>
      <c r="M60" s="84"/>
      <c r="N60" s="79"/>
      <c r="O60" s="85"/>
    </row>
    <row r="61" spans="1:15" x14ac:dyDescent="0.35">
      <c r="A61" s="302">
        <v>43290</v>
      </c>
      <c r="B61" s="176" t="s">
        <v>90</v>
      </c>
      <c r="C61" s="297">
        <v>12</v>
      </c>
      <c r="D61" s="38"/>
      <c r="E61" s="323"/>
      <c r="F61" s="324"/>
      <c r="G61" s="325"/>
      <c r="I61" s="53"/>
      <c r="J61" s="2"/>
      <c r="K61" s="19"/>
      <c r="M61" s="82"/>
      <c r="N61" s="83"/>
      <c r="O61" s="86"/>
    </row>
    <row r="62" spans="1:15" ht="15" thickBot="1" x14ac:dyDescent="0.4">
      <c r="A62" s="389">
        <v>43293</v>
      </c>
      <c r="B62" s="390" t="s">
        <v>91</v>
      </c>
      <c r="C62" s="391">
        <v>2</v>
      </c>
      <c r="D62" s="16"/>
      <c r="E62" s="326"/>
      <c r="F62" s="327"/>
      <c r="G62" s="186"/>
      <c r="I62" s="53"/>
      <c r="J62" s="2"/>
      <c r="K62" s="109"/>
      <c r="M62" s="80"/>
      <c r="N62" s="81"/>
      <c r="O62" s="65"/>
    </row>
    <row r="63" spans="1:15" x14ac:dyDescent="0.35">
      <c r="A63" s="389">
        <v>43297</v>
      </c>
      <c r="B63" s="390" t="s">
        <v>91</v>
      </c>
      <c r="C63" s="391">
        <v>9</v>
      </c>
      <c r="E63" s="326"/>
      <c r="F63" s="327"/>
      <c r="G63" s="328"/>
      <c r="I63" s="53"/>
      <c r="J63" s="5"/>
      <c r="K63" s="109"/>
      <c r="M63" s="129"/>
      <c r="N63" s="130"/>
      <c r="O63" s="121"/>
    </row>
    <row r="64" spans="1:15" x14ac:dyDescent="0.35">
      <c r="A64" s="389">
        <v>43300</v>
      </c>
      <c r="B64" s="390" t="s">
        <v>91</v>
      </c>
      <c r="C64" s="391">
        <v>10</v>
      </c>
      <c r="E64" s="329"/>
      <c r="F64" s="330"/>
      <c r="G64" s="331"/>
      <c r="I64" s="53"/>
      <c r="J64" s="5"/>
      <c r="K64" s="109"/>
      <c r="M64" s="129"/>
      <c r="N64" s="130"/>
      <c r="O64" s="124"/>
    </row>
    <row r="65" spans="1:11" x14ac:dyDescent="0.35">
      <c r="A65" s="389">
        <v>43305</v>
      </c>
      <c r="B65" s="390" t="s">
        <v>91</v>
      </c>
      <c r="C65" s="391">
        <v>4</v>
      </c>
      <c r="E65" s="302"/>
      <c r="F65" s="176"/>
      <c r="G65" s="36"/>
      <c r="I65" s="53"/>
      <c r="J65" s="87"/>
      <c r="K65" s="110"/>
    </row>
    <row r="66" spans="1:11" ht="15" thickBot="1" x14ac:dyDescent="0.4">
      <c r="A66" s="389">
        <v>43311</v>
      </c>
      <c r="B66" s="390" t="s">
        <v>91</v>
      </c>
      <c r="C66" s="391">
        <v>3</v>
      </c>
      <c r="E66" s="302"/>
      <c r="F66" s="176"/>
      <c r="G66" s="36"/>
      <c r="I66" s="123"/>
      <c r="J66" s="128"/>
      <c r="K66" s="20"/>
    </row>
    <row r="67" spans="1:11" ht="15" thickBot="1" x14ac:dyDescent="0.4">
      <c r="A67" s="53"/>
      <c r="B67" s="176"/>
      <c r="C67" s="19"/>
      <c r="E67" s="302"/>
      <c r="F67" s="176"/>
      <c r="G67" s="36"/>
      <c r="I67" s="126" t="s">
        <v>33</v>
      </c>
      <c r="J67" s="127"/>
      <c r="K67" s="62">
        <f>SUM(K59:K66)</f>
        <v>0</v>
      </c>
    </row>
    <row r="68" spans="1:11" ht="15" thickBot="1" x14ac:dyDescent="0.4">
      <c r="A68" s="123"/>
      <c r="B68" s="176"/>
      <c r="C68" s="27"/>
      <c r="E68" s="302"/>
      <c r="F68" s="176"/>
      <c r="G68" s="36"/>
      <c r="I68" s="88"/>
      <c r="J68" s="89"/>
      <c r="K68" s="67"/>
    </row>
    <row r="69" spans="1:11" ht="15" thickBot="1" x14ac:dyDescent="0.4">
      <c r="A69" s="39" t="s">
        <v>33</v>
      </c>
      <c r="B69" s="40"/>
      <c r="C69" s="30">
        <f>SUM(C59:C68)</f>
        <v>49</v>
      </c>
      <c r="E69" s="53"/>
      <c r="F69" s="176"/>
      <c r="G69" s="36"/>
      <c r="I69" s="125"/>
      <c r="J69" s="83"/>
      <c r="K69" s="68"/>
    </row>
    <row r="70" spans="1:11" ht="15" thickBot="1" x14ac:dyDescent="0.4">
      <c r="A70" s="78" t="s">
        <v>85</v>
      </c>
      <c r="B70" s="79"/>
      <c r="C70" s="63">
        <v>7</v>
      </c>
      <c r="E70" s="117" t="s">
        <v>33</v>
      </c>
      <c r="F70" s="118"/>
      <c r="G70" s="114">
        <f>SUM(G59:G69)</f>
        <v>1</v>
      </c>
      <c r="I70" s="122"/>
      <c r="J70" s="81"/>
      <c r="K70" s="65"/>
    </row>
    <row r="71" spans="1:11" x14ac:dyDescent="0.35">
      <c r="A71" s="78" t="s">
        <v>92</v>
      </c>
      <c r="B71" s="79"/>
      <c r="C71" s="63">
        <v>49</v>
      </c>
      <c r="E71" s="66" t="s">
        <v>77</v>
      </c>
      <c r="F71" s="89"/>
      <c r="G71" s="119">
        <v>2</v>
      </c>
    </row>
    <row r="72" spans="1:11" ht="15" thickBot="1" x14ac:dyDescent="0.4">
      <c r="A72" s="80"/>
      <c r="B72" s="81"/>
      <c r="C72" s="65"/>
      <c r="E72" s="78" t="s">
        <v>79</v>
      </c>
      <c r="F72" s="79"/>
      <c r="G72" s="63">
        <v>23</v>
      </c>
    </row>
    <row r="73" spans="1:11" x14ac:dyDescent="0.35">
      <c r="A73" t="s">
        <v>93</v>
      </c>
      <c r="E73" s="82" t="s">
        <v>83</v>
      </c>
      <c r="F73" s="83"/>
      <c r="G73" s="68">
        <v>4</v>
      </c>
    </row>
    <row r="74" spans="1:11" x14ac:dyDescent="0.35">
      <c r="E74" s="82" t="s">
        <v>85</v>
      </c>
      <c r="F74" s="83"/>
      <c r="G74" s="68">
        <v>0</v>
      </c>
    </row>
    <row r="75" spans="1:11" s="279" customFormat="1" x14ac:dyDescent="0.35">
      <c r="E75" s="386" t="s">
        <v>56</v>
      </c>
      <c r="F75" s="387"/>
      <c r="G75" s="388">
        <v>1</v>
      </c>
    </row>
    <row r="76" spans="1:11" ht="15" thickBot="1" x14ac:dyDescent="0.4">
      <c r="E76" s="80" t="s">
        <v>84</v>
      </c>
      <c r="F76" s="81"/>
      <c r="G76" s="65">
        <f>SUM(G71:G75)</f>
        <v>30</v>
      </c>
    </row>
  </sheetData>
  <mergeCells count="16">
    <mergeCell ref="U30:AA30"/>
    <mergeCell ref="V31:X31"/>
    <mergeCell ref="Y31:AA31"/>
    <mergeCell ref="A1:AA1"/>
    <mergeCell ref="M57:O57"/>
    <mergeCell ref="M55:O55"/>
    <mergeCell ref="I57:K57"/>
    <mergeCell ref="B4:D4"/>
    <mergeCell ref="E4:G4"/>
    <mergeCell ref="I4:J4"/>
    <mergeCell ref="E57:G57"/>
    <mergeCell ref="A32:E32"/>
    <mergeCell ref="G32:K32"/>
    <mergeCell ref="M30:S30"/>
    <mergeCell ref="N31:P31"/>
    <mergeCell ref="Q31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opLeftCell="A28" workbookViewId="0">
      <selection activeCell="H28" sqref="H28"/>
    </sheetView>
  </sheetViews>
  <sheetFormatPr defaultRowHeight="14.5" x14ac:dyDescent="0.35"/>
  <cols>
    <col min="1" max="1" width="16.453125" customWidth="1"/>
    <col min="2" max="2" width="20" customWidth="1"/>
    <col min="3" max="3" width="17.453125" customWidth="1"/>
    <col min="4" max="4" width="14.54296875" customWidth="1"/>
    <col min="5" max="5" width="20" customWidth="1"/>
    <col min="6" max="6" width="16.26953125" customWidth="1"/>
    <col min="7" max="7" width="16" customWidth="1"/>
    <col min="8" max="8" width="15.54296875" customWidth="1"/>
    <col min="9" max="9" width="16.81640625" customWidth="1"/>
    <col min="10" max="10" width="3" customWidth="1"/>
    <col min="11" max="11" width="16" customWidth="1"/>
    <col min="12" max="12" width="20.7265625" customWidth="1"/>
    <col min="13" max="13" width="19.1796875" customWidth="1"/>
    <col min="14" max="14" width="13.26953125" customWidth="1"/>
    <col min="15" max="15" width="15.1796875" customWidth="1"/>
  </cols>
  <sheetData>
    <row r="1" spans="1:21" ht="28.5" x14ac:dyDescent="0.65">
      <c r="A1" s="432" t="s">
        <v>7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</row>
    <row r="2" spans="1:21" x14ac:dyDescent="0.35">
      <c r="I2" s="3"/>
    </row>
    <row r="3" spans="1:21" ht="16" thickBot="1" x14ac:dyDescent="0.4">
      <c r="A3" s="57" t="s">
        <v>8</v>
      </c>
      <c r="C3" s="21"/>
    </row>
    <row r="4" spans="1:21" x14ac:dyDescent="0.35">
      <c r="A4" s="304" t="s">
        <v>0</v>
      </c>
      <c r="B4" s="419" t="s">
        <v>16</v>
      </c>
      <c r="C4" s="419"/>
      <c r="D4" s="419"/>
      <c r="E4" s="419" t="s">
        <v>17</v>
      </c>
      <c r="F4" s="419"/>
      <c r="G4" s="419"/>
      <c r="H4" s="362" t="s">
        <v>14</v>
      </c>
      <c r="I4" s="300" t="s">
        <v>1</v>
      </c>
    </row>
    <row r="5" spans="1:21" x14ac:dyDescent="0.35">
      <c r="A5" s="61"/>
      <c r="B5" s="4" t="s">
        <v>3</v>
      </c>
      <c r="C5" s="4" t="s">
        <v>4</v>
      </c>
      <c r="D5" s="4" t="s">
        <v>5</v>
      </c>
      <c r="E5" s="4" t="s">
        <v>3</v>
      </c>
      <c r="F5" s="4" t="s">
        <v>4</v>
      </c>
      <c r="G5" s="4" t="s">
        <v>5</v>
      </c>
      <c r="H5" s="4"/>
      <c r="I5" s="24"/>
    </row>
    <row r="6" spans="1:21" x14ac:dyDescent="0.35">
      <c r="A6" s="302">
        <v>43283</v>
      </c>
      <c r="B6" s="295">
        <v>203</v>
      </c>
      <c r="C6" s="295">
        <v>314</v>
      </c>
      <c r="D6" s="295">
        <v>7</v>
      </c>
      <c r="E6" s="295">
        <v>1</v>
      </c>
      <c r="F6" s="295">
        <v>6</v>
      </c>
      <c r="G6" s="295">
        <v>0</v>
      </c>
      <c r="H6" s="295">
        <v>50</v>
      </c>
      <c r="I6" s="297">
        <v>0</v>
      </c>
    </row>
    <row r="7" spans="1:21" x14ac:dyDescent="0.35">
      <c r="A7" s="302">
        <v>43290</v>
      </c>
      <c r="B7" s="295">
        <v>182</v>
      </c>
      <c r="C7" s="295">
        <v>286</v>
      </c>
      <c r="D7" s="295">
        <v>9</v>
      </c>
      <c r="E7" s="295">
        <v>0</v>
      </c>
      <c r="F7" s="295">
        <v>4</v>
      </c>
      <c r="G7" s="295">
        <v>0</v>
      </c>
      <c r="H7" s="295">
        <v>7</v>
      </c>
      <c r="I7" s="297">
        <v>0</v>
      </c>
    </row>
    <row r="8" spans="1:21" s="279" customFormat="1" x14ac:dyDescent="0.35">
      <c r="A8" s="302">
        <v>43299</v>
      </c>
      <c r="B8" s="295">
        <v>107</v>
      </c>
      <c r="C8" s="295">
        <v>140</v>
      </c>
      <c r="D8" s="295">
        <v>4</v>
      </c>
      <c r="E8" s="295">
        <v>0</v>
      </c>
      <c r="F8" s="295">
        <v>2</v>
      </c>
      <c r="G8" s="295">
        <v>0</v>
      </c>
      <c r="H8" s="295">
        <v>4</v>
      </c>
      <c r="I8" s="297">
        <v>0</v>
      </c>
    </row>
    <row r="9" spans="1:21" s="279" customFormat="1" x14ac:dyDescent="0.35">
      <c r="A9" s="302">
        <v>43308</v>
      </c>
      <c r="B9" s="295">
        <v>51</v>
      </c>
      <c r="C9" s="295">
        <v>52</v>
      </c>
      <c r="D9" s="295">
        <v>2</v>
      </c>
      <c r="E9" s="295">
        <v>0</v>
      </c>
      <c r="F9" s="295">
        <v>1</v>
      </c>
      <c r="G9" s="295">
        <v>0</v>
      </c>
      <c r="H9" s="295">
        <v>1</v>
      </c>
      <c r="I9" s="297">
        <v>0</v>
      </c>
    </row>
    <row r="10" spans="1:21" s="279" customFormat="1" x14ac:dyDescent="0.35">
      <c r="A10" s="302"/>
      <c r="B10" s="295"/>
      <c r="C10" s="295"/>
      <c r="D10" s="295"/>
      <c r="E10" s="295"/>
      <c r="F10" s="295"/>
      <c r="G10" s="295"/>
      <c r="H10" s="295"/>
      <c r="I10" s="297"/>
    </row>
    <row r="11" spans="1:21" s="279" customFormat="1" x14ac:dyDescent="0.35">
      <c r="A11" s="302"/>
      <c r="B11" s="295"/>
      <c r="C11" s="295"/>
      <c r="D11" s="295"/>
      <c r="E11" s="295"/>
      <c r="F11" s="295"/>
      <c r="G11" s="295"/>
      <c r="H11" s="295"/>
      <c r="I11" s="297"/>
    </row>
    <row r="12" spans="1:21" s="279" customFormat="1" x14ac:dyDescent="0.35">
      <c r="A12" s="366"/>
      <c r="B12" s="367"/>
      <c r="C12" s="367"/>
      <c r="D12" s="367"/>
      <c r="E12" s="367"/>
      <c r="F12" s="367"/>
      <c r="G12" s="367"/>
      <c r="H12" s="367"/>
      <c r="I12" s="62"/>
    </row>
    <row r="13" spans="1:21" s="279" customFormat="1" x14ac:dyDescent="0.35">
      <c r="A13" s="302"/>
      <c r="B13" s="295"/>
      <c r="C13" s="295"/>
      <c r="D13" s="295"/>
      <c r="E13" s="295"/>
      <c r="F13" s="295"/>
      <c r="G13" s="295"/>
      <c r="H13" s="295"/>
      <c r="I13" s="297"/>
    </row>
    <row r="14" spans="1:21" x14ac:dyDescent="0.35">
      <c r="A14" s="302"/>
      <c r="B14" s="295"/>
      <c r="C14" s="295"/>
      <c r="D14" s="295"/>
      <c r="E14" s="295"/>
      <c r="F14" s="295"/>
      <c r="G14" s="295"/>
      <c r="H14" s="295"/>
      <c r="I14" s="297"/>
    </row>
    <row r="15" spans="1:21" ht="15" thickBot="1" x14ac:dyDescent="0.4">
      <c r="A15" s="123"/>
      <c r="B15" s="174"/>
      <c r="C15" s="174"/>
      <c r="D15" s="174"/>
      <c r="E15" s="174"/>
      <c r="F15" s="174"/>
      <c r="G15" s="174"/>
      <c r="H15" s="174"/>
      <c r="I15" s="20"/>
    </row>
    <row r="16" spans="1:21" ht="15" thickBot="1" x14ac:dyDescent="0.4">
      <c r="A16" s="187"/>
      <c r="B16" s="113"/>
      <c r="C16" s="113"/>
      <c r="D16" s="113"/>
      <c r="E16" s="113"/>
      <c r="F16" s="113"/>
      <c r="G16" s="113"/>
      <c r="H16" s="113"/>
      <c r="I16" s="114"/>
    </row>
    <row r="17" spans="1:21" ht="15" thickBot="1" x14ac:dyDescent="0.4">
      <c r="A17" s="132" t="s">
        <v>32</v>
      </c>
      <c r="B17" s="113">
        <f t="shared" ref="B17:I17" si="0">SUM(B6:B16)</f>
        <v>543</v>
      </c>
      <c r="C17" s="113">
        <f t="shared" si="0"/>
        <v>792</v>
      </c>
      <c r="D17" s="113">
        <f t="shared" si="0"/>
        <v>22</v>
      </c>
      <c r="E17" s="113">
        <f t="shared" si="0"/>
        <v>1</v>
      </c>
      <c r="F17" s="113">
        <f t="shared" si="0"/>
        <v>13</v>
      </c>
      <c r="G17" s="113">
        <f t="shared" si="0"/>
        <v>0</v>
      </c>
      <c r="H17" s="113">
        <f t="shared" si="0"/>
        <v>62</v>
      </c>
      <c r="I17" s="114">
        <f t="shared" si="0"/>
        <v>0</v>
      </c>
    </row>
    <row r="18" spans="1:21" x14ac:dyDescent="0.35">
      <c r="A18" s="107" t="s">
        <v>83</v>
      </c>
      <c r="B18" s="310">
        <v>160</v>
      </c>
      <c r="C18" s="310">
        <v>219</v>
      </c>
      <c r="D18" s="310">
        <v>4</v>
      </c>
      <c r="E18" s="310">
        <v>0</v>
      </c>
      <c r="F18" s="310">
        <v>0</v>
      </c>
      <c r="G18" s="310">
        <v>0</v>
      </c>
      <c r="H18" s="310">
        <v>12</v>
      </c>
      <c r="I18" s="311">
        <v>0</v>
      </c>
    </row>
    <row r="19" spans="1:21" s="279" customFormat="1" x14ac:dyDescent="0.35">
      <c r="A19" s="82" t="s">
        <v>85</v>
      </c>
      <c r="B19" s="305">
        <v>1069</v>
      </c>
      <c r="C19" s="305">
        <v>1385</v>
      </c>
      <c r="D19" s="305">
        <v>68</v>
      </c>
      <c r="E19" s="305">
        <v>5</v>
      </c>
      <c r="F19" s="305">
        <v>16</v>
      </c>
      <c r="G19" s="305">
        <v>1</v>
      </c>
      <c r="H19" s="305">
        <v>147</v>
      </c>
      <c r="I19" s="313">
        <v>0</v>
      </c>
    </row>
    <row r="20" spans="1:21" s="279" customFormat="1" x14ac:dyDescent="0.35">
      <c r="A20" s="82" t="s">
        <v>56</v>
      </c>
      <c r="B20" s="305">
        <v>543</v>
      </c>
      <c r="C20" s="305">
        <v>792</v>
      </c>
      <c r="D20" s="305">
        <v>22</v>
      </c>
      <c r="E20" s="305">
        <v>1</v>
      </c>
      <c r="F20" s="305">
        <v>13</v>
      </c>
      <c r="G20" s="305">
        <v>0</v>
      </c>
      <c r="H20" s="305">
        <v>62</v>
      </c>
      <c r="I20" s="313">
        <v>0</v>
      </c>
    </row>
    <row r="21" spans="1:21" s="279" customFormat="1" x14ac:dyDescent="0.35">
      <c r="A21" s="82"/>
      <c r="B21" s="305"/>
      <c r="C21" s="305"/>
      <c r="D21" s="305"/>
      <c r="E21" s="305"/>
      <c r="F21" s="305"/>
      <c r="G21" s="305"/>
      <c r="H21" s="305"/>
      <c r="I21" s="313"/>
    </row>
    <row r="22" spans="1:21" ht="15" thickBot="1" x14ac:dyDescent="0.4">
      <c r="A22" s="80" t="s">
        <v>37</v>
      </c>
      <c r="B22" s="307">
        <f>SUM(B18:B21)</f>
        <v>1772</v>
      </c>
      <c r="C22" s="307">
        <f t="shared" ref="C22:I22" si="1">SUM(C18:C21)</f>
        <v>2396</v>
      </c>
      <c r="D22" s="307">
        <f t="shared" si="1"/>
        <v>94</v>
      </c>
      <c r="E22" s="307">
        <f t="shared" si="1"/>
        <v>6</v>
      </c>
      <c r="F22" s="307">
        <f t="shared" si="1"/>
        <v>29</v>
      </c>
      <c r="G22" s="307">
        <f t="shared" si="1"/>
        <v>1</v>
      </c>
      <c r="H22" s="307">
        <f t="shared" si="1"/>
        <v>221</v>
      </c>
      <c r="I22" s="307">
        <f t="shared" si="1"/>
        <v>0</v>
      </c>
    </row>
    <row r="23" spans="1:21" x14ac:dyDescent="0.35">
      <c r="A23" s="23"/>
    </row>
    <row r="24" spans="1:21" ht="16" thickBot="1" x14ac:dyDescent="0.4">
      <c r="A24" s="57" t="s">
        <v>27</v>
      </c>
      <c r="G24" s="9" t="s">
        <v>53</v>
      </c>
      <c r="K24" s="9" t="s">
        <v>55</v>
      </c>
    </row>
    <row r="25" spans="1:21" x14ac:dyDescent="0.35">
      <c r="A25" s="406" t="s">
        <v>48</v>
      </c>
      <c r="B25" s="407"/>
      <c r="C25" s="407"/>
      <c r="D25" s="407"/>
      <c r="E25" s="175"/>
      <c r="G25" s="426" t="s">
        <v>20</v>
      </c>
      <c r="H25" s="427"/>
      <c r="I25" s="428"/>
      <c r="K25" s="426" t="s">
        <v>20</v>
      </c>
      <c r="L25" s="427"/>
      <c r="M25" s="428"/>
      <c r="O25" s="406" t="s">
        <v>49</v>
      </c>
      <c r="P25" s="407"/>
      <c r="Q25" s="407"/>
      <c r="R25" s="407"/>
      <c r="S25" s="407"/>
      <c r="T25" s="407"/>
      <c r="U25" s="408"/>
    </row>
    <row r="26" spans="1:21" x14ac:dyDescent="0.35">
      <c r="A26" s="49" t="s">
        <v>6</v>
      </c>
      <c r="B26" s="11" t="s">
        <v>3</v>
      </c>
      <c r="C26" s="11" t="s">
        <v>4</v>
      </c>
      <c r="D26" s="11" t="s">
        <v>45</v>
      </c>
      <c r="E26" s="71" t="s">
        <v>46</v>
      </c>
      <c r="G26" s="99" t="s">
        <v>6</v>
      </c>
      <c r="H26" s="98" t="s">
        <v>11</v>
      </c>
      <c r="I26" s="100" t="s">
        <v>10</v>
      </c>
      <c r="K26" s="99" t="s">
        <v>6</v>
      </c>
      <c r="L26" s="98" t="s">
        <v>3</v>
      </c>
      <c r="M26" s="100" t="s">
        <v>4</v>
      </c>
      <c r="O26" s="102" t="s">
        <v>0</v>
      </c>
      <c r="P26" s="188" t="s">
        <v>16</v>
      </c>
      <c r="Q26" s="188"/>
      <c r="R26" s="188"/>
      <c r="S26" s="188" t="s">
        <v>17</v>
      </c>
      <c r="T26" s="188"/>
      <c r="U26" s="189"/>
    </row>
    <row r="27" spans="1:21" ht="15" thickBot="1" x14ac:dyDescent="0.4">
      <c r="A27" s="106" t="s">
        <v>94</v>
      </c>
      <c r="B27" s="69">
        <v>44</v>
      </c>
      <c r="C27" s="69">
        <v>41</v>
      </c>
      <c r="D27" s="18">
        <v>13</v>
      </c>
      <c r="E27" s="450">
        <f>D27/SUM(B27+C27)</f>
        <v>0.15294117647058825</v>
      </c>
      <c r="G27" s="133" t="s">
        <v>87</v>
      </c>
      <c r="H27" s="69">
        <v>65</v>
      </c>
      <c r="I27" s="72">
        <v>96</v>
      </c>
      <c r="K27" s="133" t="s">
        <v>59</v>
      </c>
      <c r="L27" s="69"/>
      <c r="M27" s="72"/>
      <c r="O27" s="51"/>
      <c r="P27" s="31" t="s">
        <v>3</v>
      </c>
      <c r="Q27" s="31" t="s">
        <v>4</v>
      </c>
      <c r="R27" s="31" t="s">
        <v>5</v>
      </c>
      <c r="S27" s="31" t="s">
        <v>3</v>
      </c>
      <c r="T27" s="31" t="s">
        <v>4</v>
      </c>
      <c r="U27" s="32" t="s">
        <v>5</v>
      </c>
    </row>
    <row r="28" spans="1:21" ht="15" thickBot="1" x14ac:dyDescent="0.4">
      <c r="A28" s="165" t="s">
        <v>32</v>
      </c>
      <c r="B28" s="73">
        <f>B27</f>
        <v>44</v>
      </c>
      <c r="C28" s="73">
        <f t="shared" ref="C28:D28" si="2">C27</f>
        <v>41</v>
      </c>
      <c r="D28" s="73">
        <f t="shared" si="2"/>
        <v>13</v>
      </c>
      <c r="E28" s="170"/>
      <c r="G28" s="133" t="s">
        <v>85</v>
      </c>
      <c r="H28" s="69">
        <v>391</v>
      </c>
      <c r="I28" s="72">
        <v>54</v>
      </c>
      <c r="K28" s="133" t="s">
        <v>60</v>
      </c>
      <c r="L28" s="69"/>
      <c r="M28" s="72"/>
      <c r="O28" s="53"/>
      <c r="P28" s="8"/>
      <c r="Q28" s="8"/>
      <c r="R28" s="8"/>
      <c r="S28" s="8"/>
      <c r="T28" s="8"/>
      <c r="U28" s="19"/>
    </row>
    <row r="29" spans="1:21" ht="15" thickBot="1" x14ac:dyDescent="0.4">
      <c r="A29" s="369" t="s">
        <v>38</v>
      </c>
      <c r="B29" s="361">
        <v>92</v>
      </c>
      <c r="C29" s="361">
        <v>114</v>
      </c>
      <c r="D29" s="361">
        <v>0</v>
      </c>
      <c r="E29" s="370">
        <f>D29/(C29+B29)</f>
        <v>0</v>
      </c>
      <c r="G29" s="133" t="s">
        <v>56</v>
      </c>
      <c r="H29" s="69">
        <v>28</v>
      </c>
      <c r="I29" s="72">
        <v>55</v>
      </c>
      <c r="J29" s="92"/>
      <c r="K29" s="134" t="s">
        <v>37</v>
      </c>
      <c r="L29" s="135">
        <v>0</v>
      </c>
      <c r="M29" s="136">
        <v>0</v>
      </c>
      <c r="O29" s="53"/>
      <c r="P29" s="8"/>
      <c r="Q29" s="8"/>
      <c r="R29" s="8"/>
      <c r="S29" s="8"/>
      <c r="T29" s="8"/>
      <c r="U29" s="19"/>
    </row>
    <row r="30" spans="1:21" x14ac:dyDescent="0.35">
      <c r="A30" s="162" t="s">
        <v>61</v>
      </c>
      <c r="B30" s="69">
        <v>255</v>
      </c>
      <c r="C30" s="69">
        <v>240</v>
      </c>
      <c r="D30" s="69">
        <v>8</v>
      </c>
      <c r="E30" s="368">
        <f t="shared" ref="E30:E35" si="3">D30/(C30+B30)</f>
        <v>1.6161616161616162E-2</v>
      </c>
      <c r="F30" s="279"/>
      <c r="G30" s="133" t="s">
        <v>86</v>
      </c>
      <c r="H30" s="69"/>
      <c r="I30" s="72"/>
      <c r="O30" s="53"/>
      <c r="P30" s="8"/>
      <c r="Q30" s="8"/>
      <c r="R30" s="8"/>
      <c r="S30" s="8"/>
      <c r="T30" s="8"/>
      <c r="U30" s="19"/>
    </row>
    <row r="31" spans="1:21" x14ac:dyDescent="0.35">
      <c r="A31" s="162" t="s">
        <v>62</v>
      </c>
      <c r="B31" s="69">
        <v>44</v>
      </c>
      <c r="C31" s="69">
        <v>41</v>
      </c>
      <c r="D31" s="69">
        <v>13</v>
      </c>
      <c r="E31" s="368">
        <f t="shared" si="3"/>
        <v>0.15294117647058825</v>
      </c>
      <c r="F31" s="279"/>
      <c r="G31" s="133" t="s">
        <v>69</v>
      </c>
      <c r="H31" s="69"/>
      <c r="I31" s="72"/>
      <c r="O31" s="53"/>
      <c r="P31" s="8"/>
      <c r="Q31" s="8"/>
      <c r="R31" s="8"/>
      <c r="S31" s="8"/>
      <c r="T31" s="8"/>
      <c r="U31" s="19"/>
    </row>
    <row r="32" spans="1:21" ht="15" thickBot="1" x14ac:dyDescent="0.4">
      <c r="A32" s="162" t="s">
        <v>60</v>
      </c>
      <c r="B32" s="69"/>
      <c r="C32" s="69"/>
      <c r="D32" s="295"/>
      <c r="E32" s="368"/>
      <c r="G32" s="133" t="s">
        <v>70</v>
      </c>
      <c r="H32" s="69"/>
      <c r="I32" s="72"/>
      <c r="O32" s="173" t="s">
        <v>32</v>
      </c>
      <c r="P32" s="174"/>
      <c r="Q32" s="174"/>
      <c r="R32" s="174"/>
      <c r="S32" s="174"/>
      <c r="T32" s="174"/>
      <c r="U32" s="20"/>
    </row>
    <row r="33" spans="1:14" x14ac:dyDescent="0.35">
      <c r="A33" s="162" t="s">
        <v>82</v>
      </c>
      <c r="B33" s="69"/>
      <c r="C33" s="69"/>
      <c r="D33" s="295"/>
      <c r="E33" s="368"/>
      <c r="G33" s="133" t="s">
        <v>45</v>
      </c>
      <c r="H33" s="164">
        <v>-32</v>
      </c>
      <c r="I33" s="393">
        <v>-10</v>
      </c>
    </row>
    <row r="34" spans="1:14" ht="15" thickBot="1" x14ac:dyDescent="0.4">
      <c r="A34" s="162" t="s">
        <v>81</v>
      </c>
      <c r="B34" s="172"/>
      <c r="C34" s="172"/>
      <c r="D34" s="172"/>
      <c r="E34" s="368"/>
      <c r="G34" s="451" t="s">
        <v>37</v>
      </c>
      <c r="H34" s="347">
        <f>SUM(H27:H33)</f>
        <v>452</v>
      </c>
      <c r="I34" s="347">
        <f>SUM(I27:I33)</f>
        <v>195</v>
      </c>
    </row>
    <row r="35" spans="1:14" ht="15" thickBot="1" x14ac:dyDescent="0.4">
      <c r="A35" s="334" t="s">
        <v>37</v>
      </c>
      <c r="B35" s="335">
        <f>SUM(B29:B34)</f>
        <v>391</v>
      </c>
      <c r="C35" s="335">
        <f t="shared" ref="C35:D35" si="4">SUM(C29:C34)</f>
        <v>395</v>
      </c>
      <c r="D35" s="335">
        <f t="shared" si="4"/>
        <v>21</v>
      </c>
      <c r="E35" s="371">
        <f>D35/(C35+B35)</f>
        <v>2.6717557251908396E-2</v>
      </c>
    </row>
    <row r="36" spans="1:14" x14ac:dyDescent="0.35">
      <c r="H36" s="337"/>
      <c r="K36" s="429" t="s">
        <v>30</v>
      </c>
      <c r="L36" s="430"/>
      <c r="M36" s="430"/>
      <c r="N36" s="431"/>
    </row>
    <row r="37" spans="1:14" ht="16" thickBot="1" x14ac:dyDescent="0.4">
      <c r="A37" s="57" t="s">
        <v>21</v>
      </c>
      <c r="C37" s="21" t="s">
        <v>68</v>
      </c>
      <c r="J37" s="43"/>
      <c r="K37" s="52" t="s">
        <v>0</v>
      </c>
      <c r="L37" s="12" t="s">
        <v>28</v>
      </c>
      <c r="M37" s="12" t="s">
        <v>29</v>
      </c>
      <c r="N37" s="13" t="s">
        <v>13</v>
      </c>
    </row>
    <row r="38" spans="1:14" x14ac:dyDescent="0.35">
      <c r="A38" s="190" t="s">
        <v>35</v>
      </c>
      <c r="B38" s="191"/>
      <c r="C38" s="191"/>
      <c r="D38" s="191"/>
      <c r="E38" s="191"/>
      <c r="F38" s="191"/>
      <c r="G38" s="191"/>
      <c r="H38" s="191"/>
      <c r="I38" s="192"/>
      <c r="J38" s="3"/>
      <c r="K38" s="193" t="s">
        <v>85</v>
      </c>
      <c r="L38" s="188" t="s">
        <v>88</v>
      </c>
      <c r="M38" s="188" t="s">
        <v>89</v>
      </c>
      <c r="N38" s="6">
        <v>86</v>
      </c>
    </row>
    <row r="39" spans="1:14" x14ac:dyDescent="0.35">
      <c r="A39" s="177"/>
      <c r="B39" s="178"/>
      <c r="C39" s="179"/>
      <c r="D39" s="180" t="s">
        <v>16</v>
      </c>
      <c r="E39" s="181"/>
      <c r="F39" s="182"/>
      <c r="G39" s="180" t="s">
        <v>17</v>
      </c>
      <c r="H39" s="181"/>
      <c r="I39" s="183"/>
      <c r="J39" s="3"/>
      <c r="K39" s="193" t="s">
        <v>56</v>
      </c>
      <c r="L39" s="385" t="s">
        <v>88</v>
      </c>
      <c r="M39" s="385" t="s">
        <v>89</v>
      </c>
      <c r="N39" s="6">
        <v>62</v>
      </c>
    </row>
    <row r="40" spans="1:14" x14ac:dyDescent="0.35">
      <c r="A40" s="34" t="s">
        <v>0</v>
      </c>
      <c r="B40" s="12" t="s">
        <v>54</v>
      </c>
      <c r="C40" s="12" t="s">
        <v>29</v>
      </c>
      <c r="D40" s="12" t="s">
        <v>10</v>
      </c>
      <c r="E40" s="12" t="s">
        <v>11</v>
      </c>
      <c r="F40" s="12" t="s">
        <v>12</v>
      </c>
      <c r="G40" s="12" t="s">
        <v>10</v>
      </c>
      <c r="H40" s="12" t="s">
        <v>11</v>
      </c>
      <c r="I40" s="35" t="s">
        <v>12</v>
      </c>
      <c r="J40" s="3"/>
      <c r="K40" s="137"/>
      <c r="L40" s="138"/>
      <c r="M40" s="138"/>
      <c r="N40" s="10"/>
    </row>
    <row r="41" spans="1:14" x14ac:dyDescent="0.35">
      <c r="A41" s="25"/>
      <c r="B41" s="104"/>
      <c r="C41" s="104"/>
      <c r="D41" s="139"/>
      <c r="E41" s="139"/>
      <c r="F41" s="139"/>
      <c r="G41" s="139"/>
      <c r="H41" s="139"/>
      <c r="I41" s="140"/>
    </row>
    <row r="42" spans="1:14" ht="15" thickBot="1" x14ac:dyDescent="0.4">
      <c r="A42" s="25"/>
      <c r="B42" s="104"/>
      <c r="C42" s="104"/>
      <c r="D42" s="139"/>
      <c r="E42" s="139"/>
      <c r="F42" s="139"/>
      <c r="G42" s="139"/>
      <c r="H42" s="139"/>
      <c r="I42" s="140"/>
    </row>
    <row r="43" spans="1:14" ht="15" thickBot="1" x14ac:dyDescent="0.4">
      <c r="A43" s="44" t="s">
        <v>32</v>
      </c>
      <c r="B43" s="45"/>
      <c r="C43" s="46"/>
      <c r="D43" s="47"/>
      <c r="E43" s="47"/>
      <c r="F43" s="47"/>
      <c r="G43" s="47"/>
      <c r="H43" s="47"/>
      <c r="I43" s="48"/>
    </row>
    <row r="44" spans="1:14" x14ac:dyDescent="0.35">
      <c r="A44" s="145"/>
      <c r="B44" s="141"/>
      <c r="C44" s="142"/>
      <c r="D44" s="146"/>
      <c r="E44" s="146"/>
      <c r="F44" s="146"/>
      <c r="G44" s="146"/>
      <c r="H44" s="146"/>
      <c r="I44" s="147"/>
    </row>
    <row r="45" spans="1:14" x14ac:dyDescent="0.35">
      <c r="A45" s="82"/>
      <c r="B45" s="12"/>
      <c r="C45" s="59"/>
      <c r="D45" s="148"/>
      <c r="E45" s="148"/>
      <c r="F45" s="148"/>
      <c r="G45" s="148"/>
      <c r="H45" s="148"/>
      <c r="I45" s="149"/>
    </row>
    <row r="46" spans="1:14" x14ac:dyDescent="0.35">
      <c r="A46" s="82"/>
      <c r="B46" s="12"/>
      <c r="C46" s="59"/>
      <c r="D46" s="148"/>
      <c r="E46" s="148"/>
      <c r="F46" s="148"/>
      <c r="G46" s="148"/>
      <c r="H46" s="148"/>
      <c r="I46" s="149"/>
    </row>
    <row r="47" spans="1:14" ht="15" thickBot="1" x14ac:dyDescent="0.4">
      <c r="A47" s="80" t="s">
        <v>37</v>
      </c>
      <c r="B47" s="143"/>
      <c r="C47" s="144"/>
      <c r="D47" s="150"/>
      <c r="E47" s="150"/>
      <c r="F47" s="150"/>
      <c r="G47" s="150"/>
      <c r="H47" s="150"/>
      <c r="I47" s="151"/>
    </row>
  </sheetData>
  <mergeCells count="8">
    <mergeCell ref="K36:N36"/>
    <mergeCell ref="A1:U1"/>
    <mergeCell ref="B4:D4"/>
    <mergeCell ref="E4:G4"/>
    <mergeCell ref="G25:I25"/>
    <mergeCell ref="K25:M25"/>
    <mergeCell ref="A25:D25"/>
    <mergeCell ref="O25:U2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tabSelected="1" workbookViewId="0">
      <selection activeCell="R9" sqref="R9:R10"/>
    </sheetView>
  </sheetViews>
  <sheetFormatPr defaultRowHeight="14.5" x14ac:dyDescent="0.35"/>
  <cols>
    <col min="1" max="1" width="14.453125" customWidth="1"/>
    <col min="2" max="4" width="12.7265625" customWidth="1"/>
    <col min="5" max="6" width="14" customWidth="1"/>
    <col min="7" max="7" width="14.26953125" customWidth="1"/>
    <col min="8" max="8" width="10.7265625" customWidth="1"/>
    <col min="9" max="9" width="13.26953125" customWidth="1"/>
    <col min="10" max="10" width="14.54296875" customWidth="1"/>
    <col min="11" max="11" width="13.81640625" customWidth="1"/>
    <col min="12" max="12" width="13.26953125" customWidth="1"/>
    <col min="13" max="13" width="15.26953125" customWidth="1"/>
    <col min="14" max="14" width="12.54296875" customWidth="1"/>
    <col min="15" max="15" width="11.81640625" customWidth="1"/>
    <col min="19" max="19" width="3.453125" customWidth="1"/>
    <col min="20" max="20" width="10.1796875" customWidth="1"/>
    <col min="21" max="21" width="12.1796875" customWidth="1"/>
    <col min="22" max="22" width="11" customWidth="1"/>
  </cols>
  <sheetData>
    <row r="1" spans="1:22" ht="28.5" x14ac:dyDescent="0.65">
      <c r="A1" s="434" t="s">
        <v>43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160"/>
      <c r="O1" s="160"/>
      <c r="P1" s="160"/>
      <c r="Q1" s="160"/>
      <c r="R1" s="160"/>
      <c r="S1" s="160"/>
      <c r="T1" s="160"/>
      <c r="U1" s="160"/>
      <c r="V1" s="160"/>
    </row>
    <row r="2" spans="1:22" x14ac:dyDescent="0.35"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2" ht="16" thickBot="1" x14ac:dyDescent="0.4">
      <c r="A3" s="57" t="s">
        <v>31</v>
      </c>
      <c r="C3" s="21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35">
      <c r="A4" s="55" t="s">
        <v>0</v>
      </c>
      <c r="B4" s="419" t="s">
        <v>16</v>
      </c>
      <c r="C4" s="419"/>
      <c r="D4" s="419"/>
      <c r="E4" s="419" t="s">
        <v>17</v>
      </c>
      <c r="F4" s="419"/>
      <c r="G4" s="419"/>
      <c r="H4" s="184" t="s">
        <v>14</v>
      </c>
      <c r="I4" s="50" t="s">
        <v>36</v>
      </c>
    </row>
    <row r="5" spans="1:22" x14ac:dyDescent="0.35">
      <c r="A5" s="61"/>
      <c r="B5" s="31" t="s">
        <v>3</v>
      </c>
      <c r="C5" s="31" t="s">
        <v>4</v>
      </c>
      <c r="D5" s="31" t="s">
        <v>5</v>
      </c>
      <c r="E5" s="31" t="s">
        <v>3</v>
      </c>
      <c r="F5" s="31" t="s">
        <v>4</v>
      </c>
      <c r="G5" s="31" t="s">
        <v>5</v>
      </c>
      <c r="H5" s="31"/>
      <c r="I5" s="32"/>
    </row>
    <row r="6" spans="1:22" x14ac:dyDescent="0.35">
      <c r="A6" s="26">
        <v>43291</v>
      </c>
      <c r="B6" s="296">
        <v>68</v>
      </c>
      <c r="C6" s="296">
        <v>107</v>
      </c>
      <c r="D6" s="296">
        <v>21</v>
      </c>
      <c r="E6" s="296">
        <v>2</v>
      </c>
      <c r="F6" s="296">
        <v>1</v>
      </c>
      <c r="G6" s="296"/>
      <c r="H6" s="296">
        <v>30</v>
      </c>
      <c r="I6" s="27"/>
    </row>
    <row r="7" spans="1:22" s="279" customFormat="1" x14ac:dyDescent="0.35">
      <c r="A7" s="26">
        <v>43292</v>
      </c>
      <c r="B7" s="296">
        <v>63</v>
      </c>
      <c r="C7" s="296">
        <v>82</v>
      </c>
      <c r="D7" s="296">
        <v>14</v>
      </c>
      <c r="E7" s="296"/>
      <c r="F7" s="296">
        <v>1</v>
      </c>
      <c r="G7" s="296"/>
      <c r="H7" s="296">
        <v>23</v>
      </c>
      <c r="I7" s="27"/>
    </row>
    <row r="8" spans="1:22" s="279" customFormat="1" x14ac:dyDescent="0.35">
      <c r="A8" s="26">
        <v>43297</v>
      </c>
      <c r="B8" s="296">
        <v>110</v>
      </c>
      <c r="C8" s="296">
        <v>152</v>
      </c>
      <c r="D8" s="296">
        <v>36</v>
      </c>
      <c r="E8" s="296"/>
      <c r="F8" s="296">
        <v>7</v>
      </c>
      <c r="G8" s="296"/>
      <c r="H8" s="296">
        <v>93</v>
      </c>
      <c r="I8" s="27"/>
    </row>
    <row r="9" spans="1:22" s="279" customFormat="1" x14ac:dyDescent="0.35">
      <c r="A9" s="26"/>
      <c r="B9" s="296"/>
      <c r="C9" s="296"/>
      <c r="D9" s="296"/>
      <c r="E9" s="296"/>
      <c r="F9" s="296"/>
      <c r="G9" s="296"/>
      <c r="H9" s="296"/>
      <c r="I9" s="27"/>
    </row>
    <row r="10" spans="1:22" s="279" customFormat="1" x14ac:dyDescent="0.35">
      <c r="A10" s="26"/>
      <c r="B10" s="296"/>
      <c r="C10" s="296"/>
      <c r="D10" s="296"/>
      <c r="E10" s="296"/>
      <c r="F10" s="296"/>
      <c r="G10" s="296"/>
      <c r="H10" s="296"/>
      <c r="I10" s="27"/>
    </row>
    <row r="11" spans="1:22" s="279" customFormat="1" x14ac:dyDescent="0.35">
      <c r="A11" s="26"/>
      <c r="B11" s="296"/>
      <c r="C11" s="296"/>
      <c r="D11" s="296"/>
      <c r="E11" s="296"/>
      <c r="F11" s="296"/>
      <c r="G11" s="296"/>
      <c r="H11" s="296"/>
      <c r="I11" s="27"/>
    </row>
    <row r="12" spans="1:22" s="279" customFormat="1" x14ac:dyDescent="0.35">
      <c r="A12" s="26"/>
      <c r="B12" s="296"/>
      <c r="C12" s="296"/>
      <c r="D12" s="296"/>
      <c r="E12" s="296"/>
      <c r="F12" s="296"/>
      <c r="G12" s="296"/>
      <c r="H12" s="296"/>
      <c r="I12" s="27"/>
    </row>
    <row r="13" spans="1:22" x14ac:dyDescent="0.35">
      <c r="A13" s="26"/>
      <c r="B13" s="17"/>
      <c r="C13" s="17"/>
      <c r="D13" s="17"/>
      <c r="E13" s="17"/>
      <c r="F13" s="17"/>
      <c r="G13" s="17"/>
      <c r="H13" s="17"/>
      <c r="I13" s="27"/>
    </row>
    <row r="14" spans="1:22" x14ac:dyDescent="0.35">
      <c r="A14" s="26"/>
      <c r="B14" s="17"/>
      <c r="C14" s="17"/>
      <c r="D14" s="17"/>
      <c r="E14" s="17"/>
      <c r="F14" s="17"/>
      <c r="G14" s="17"/>
      <c r="H14" s="17"/>
      <c r="I14" s="27"/>
    </row>
    <row r="15" spans="1:22" ht="15" thickBot="1" x14ac:dyDescent="0.4">
      <c r="A15" s="26"/>
      <c r="B15" s="17"/>
      <c r="C15" s="17"/>
      <c r="D15" s="17"/>
      <c r="E15" s="17"/>
      <c r="F15" s="17"/>
      <c r="G15" s="17"/>
      <c r="H15" s="17"/>
      <c r="I15" s="27"/>
    </row>
    <row r="16" spans="1:22" ht="15" thickBot="1" x14ac:dyDescent="0.4">
      <c r="A16" s="112" t="s">
        <v>32</v>
      </c>
      <c r="B16" s="113">
        <f t="shared" ref="B16:I16" si="0">SUM(B6:B15)</f>
        <v>241</v>
      </c>
      <c r="C16" s="113">
        <f t="shared" si="0"/>
        <v>341</v>
      </c>
      <c r="D16" s="113">
        <f t="shared" si="0"/>
        <v>71</v>
      </c>
      <c r="E16" s="113">
        <f t="shared" si="0"/>
        <v>2</v>
      </c>
      <c r="F16" s="113">
        <f t="shared" si="0"/>
        <v>9</v>
      </c>
      <c r="G16" s="113">
        <f t="shared" si="0"/>
        <v>0</v>
      </c>
      <c r="H16" s="113">
        <f t="shared" si="0"/>
        <v>146</v>
      </c>
      <c r="I16" s="114">
        <f t="shared" si="0"/>
        <v>0</v>
      </c>
    </row>
    <row r="17" spans="1:13" s="279" customFormat="1" x14ac:dyDescent="0.35">
      <c r="A17" s="309" t="s">
        <v>85</v>
      </c>
      <c r="B17" s="310">
        <v>1386</v>
      </c>
      <c r="C17" s="310">
        <v>1611</v>
      </c>
      <c r="D17" s="310">
        <v>136</v>
      </c>
      <c r="E17" s="310">
        <v>4</v>
      </c>
      <c r="F17" s="310">
        <v>6</v>
      </c>
      <c r="G17" s="310">
        <v>0</v>
      </c>
      <c r="H17" s="310">
        <v>191</v>
      </c>
      <c r="I17" s="311">
        <v>0</v>
      </c>
    </row>
    <row r="18" spans="1:13" s="279" customFormat="1" x14ac:dyDescent="0.35">
      <c r="A18" s="312" t="s">
        <v>56</v>
      </c>
      <c r="B18" s="305">
        <v>241</v>
      </c>
      <c r="C18" s="305">
        <v>341</v>
      </c>
      <c r="D18" s="305">
        <v>71</v>
      </c>
      <c r="E18" s="305">
        <v>2</v>
      </c>
      <c r="F18" s="305">
        <v>9</v>
      </c>
      <c r="G18" s="305">
        <v>0</v>
      </c>
      <c r="H18" s="305">
        <v>146</v>
      </c>
      <c r="I18" s="313">
        <v>0</v>
      </c>
    </row>
    <row r="19" spans="1:13" s="279" customFormat="1" x14ac:dyDescent="0.35">
      <c r="A19" s="312" t="s">
        <v>86</v>
      </c>
      <c r="B19" s="305"/>
      <c r="C19" s="305"/>
      <c r="D19" s="305"/>
      <c r="E19" s="305"/>
      <c r="F19" s="305"/>
      <c r="G19" s="305"/>
      <c r="H19" s="305"/>
      <c r="I19" s="313"/>
    </row>
    <row r="20" spans="1:13" x14ac:dyDescent="0.35">
      <c r="A20" s="312" t="s">
        <v>69</v>
      </c>
      <c r="B20" s="305"/>
      <c r="C20" s="305"/>
      <c r="D20" s="305"/>
      <c r="E20" s="305"/>
      <c r="F20" s="305"/>
      <c r="G20" s="305"/>
      <c r="H20" s="305"/>
      <c r="I20" s="313"/>
    </row>
    <row r="21" spans="1:13" ht="15" thickBot="1" x14ac:dyDescent="0.4">
      <c r="A21" s="306" t="s">
        <v>37</v>
      </c>
      <c r="B21" s="307">
        <f>SUM(B17:B20)</f>
        <v>1627</v>
      </c>
      <c r="C21" s="307">
        <f t="shared" ref="C21:I21" si="1">SUM(C17:C20)</f>
        <v>1952</v>
      </c>
      <c r="D21" s="307">
        <f t="shared" si="1"/>
        <v>207</v>
      </c>
      <c r="E21" s="307">
        <f t="shared" si="1"/>
        <v>6</v>
      </c>
      <c r="F21" s="307">
        <f t="shared" si="1"/>
        <v>15</v>
      </c>
      <c r="G21" s="307">
        <f t="shared" si="1"/>
        <v>0</v>
      </c>
      <c r="H21" s="307">
        <f t="shared" si="1"/>
        <v>337</v>
      </c>
      <c r="I21" s="307">
        <f t="shared" si="1"/>
        <v>0</v>
      </c>
    </row>
    <row r="23" spans="1:13" ht="16" thickBot="1" x14ac:dyDescent="0.4">
      <c r="A23" s="9" t="s">
        <v>63</v>
      </c>
      <c r="F23" s="3"/>
    </row>
    <row r="24" spans="1:13" x14ac:dyDescent="0.35">
      <c r="A24" s="406" t="s">
        <v>48</v>
      </c>
      <c r="B24" s="407"/>
      <c r="C24" s="407"/>
      <c r="D24" s="407"/>
      <c r="E24" s="175"/>
      <c r="G24" s="406" t="s">
        <v>49</v>
      </c>
      <c r="H24" s="407"/>
      <c r="I24" s="407"/>
      <c r="J24" s="407"/>
      <c r="K24" s="407"/>
      <c r="L24" s="407"/>
      <c r="M24" s="408"/>
    </row>
    <row r="25" spans="1:13" x14ac:dyDescent="0.35">
      <c r="A25" s="49" t="s">
        <v>6</v>
      </c>
      <c r="B25" s="11" t="s">
        <v>3</v>
      </c>
      <c r="C25" s="11" t="s">
        <v>4</v>
      </c>
      <c r="D25" s="11" t="s">
        <v>45</v>
      </c>
      <c r="E25" s="71" t="s">
        <v>46</v>
      </c>
      <c r="G25" s="102" t="s">
        <v>0</v>
      </c>
      <c r="H25" s="409" t="s">
        <v>16</v>
      </c>
      <c r="I25" s="409"/>
      <c r="J25" s="409"/>
      <c r="K25" s="409" t="s">
        <v>17</v>
      </c>
      <c r="L25" s="409"/>
      <c r="M25" s="410"/>
    </row>
    <row r="26" spans="1:13" x14ac:dyDescent="0.35">
      <c r="A26" s="106"/>
      <c r="B26" s="357"/>
      <c r="C26" s="357"/>
      <c r="D26" s="357"/>
      <c r="E26" s="359">
        <v>0</v>
      </c>
      <c r="G26" s="51"/>
      <c r="H26" s="31" t="s">
        <v>3</v>
      </c>
      <c r="I26" s="31" t="s">
        <v>4</v>
      </c>
      <c r="J26" s="31" t="s">
        <v>5</v>
      </c>
      <c r="K26" s="31" t="s">
        <v>3</v>
      </c>
      <c r="L26" s="31" t="s">
        <v>4</v>
      </c>
      <c r="M26" s="32" t="s">
        <v>5</v>
      </c>
    </row>
    <row r="27" spans="1:13" x14ac:dyDescent="0.35">
      <c r="A27" s="163"/>
      <c r="B27" s="357"/>
      <c r="C27" s="357"/>
      <c r="D27" s="357"/>
      <c r="E27" s="359">
        <v>0</v>
      </c>
      <c r="G27" s="53"/>
      <c r="H27" s="8"/>
      <c r="I27" s="8"/>
      <c r="J27" s="8"/>
      <c r="K27" s="8"/>
      <c r="L27" s="8"/>
      <c r="M27" s="19"/>
    </row>
    <row r="28" spans="1:13" x14ac:dyDescent="0.35">
      <c r="A28" s="163"/>
      <c r="B28" s="357"/>
      <c r="C28" s="357"/>
      <c r="D28" s="357"/>
      <c r="E28" s="359">
        <v>0</v>
      </c>
      <c r="G28" s="53"/>
      <c r="H28" s="8"/>
      <c r="I28" s="8"/>
      <c r="J28" s="8"/>
      <c r="K28" s="8"/>
      <c r="L28" s="8"/>
      <c r="M28" s="19"/>
    </row>
    <row r="29" spans="1:13" x14ac:dyDescent="0.35">
      <c r="A29" s="163"/>
      <c r="B29" s="357"/>
      <c r="C29" s="357"/>
      <c r="D29" s="357"/>
      <c r="E29" s="359">
        <v>0</v>
      </c>
      <c r="G29" s="53"/>
      <c r="H29" s="8"/>
      <c r="I29" s="8"/>
      <c r="J29" s="8"/>
      <c r="K29" s="8"/>
      <c r="L29" s="8"/>
      <c r="M29" s="19"/>
    </row>
    <row r="30" spans="1:13" x14ac:dyDescent="0.35">
      <c r="A30" s="163"/>
      <c r="B30" s="357"/>
      <c r="C30" s="357"/>
      <c r="D30" s="357"/>
      <c r="E30" s="359">
        <v>0</v>
      </c>
      <c r="G30" s="53"/>
      <c r="H30" s="8"/>
      <c r="I30" s="8"/>
      <c r="J30" s="8"/>
      <c r="K30" s="8"/>
      <c r="L30" s="8"/>
      <c r="M30" s="19"/>
    </row>
    <row r="31" spans="1:13" ht="15" thickBot="1" x14ac:dyDescent="0.4">
      <c r="A31" s="163"/>
      <c r="B31" s="357"/>
      <c r="C31" s="357"/>
      <c r="D31" s="357"/>
      <c r="E31" s="359">
        <v>0</v>
      </c>
      <c r="G31" s="173" t="s">
        <v>32</v>
      </c>
      <c r="H31" s="174"/>
      <c r="I31" s="174"/>
      <c r="J31" s="174"/>
      <c r="K31" s="174"/>
      <c r="L31" s="174"/>
      <c r="M31" s="20"/>
    </row>
    <row r="32" spans="1:13" x14ac:dyDescent="0.35">
      <c r="A32" s="355"/>
      <c r="B32" s="357"/>
      <c r="C32" s="357"/>
      <c r="D32" s="357"/>
      <c r="E32" s="71"/>
    </row>
    <row r="33" spans="1:14" x14ac:dyDescent="0.35">
      <c r="A33" s="355"/>
      <c r="B33" s="357"/>
      <c r="C33" s="357"/>
      <c r="D33" s="357"/>
      <c r="E33" s="71"/>
    </row>
    <row r="34" spans="1:14" ht="15" thickBot="1" x14ac:dyDescent="0.4">
      <c r="A34" s="355"/>
      <c r="B34" s="357"/>
      <c r="C34" s="357"/>
      <c r="D34" s="357"/>
      <c r="E34" s="71"/>
      <c r="G34" s="279"/>
      <c r="H34" s="279"/>
      <c r="I34" s="279"/>
      <c r="J34" s="279"/>
      <c r="K34" s="279"/>
      <c r="L34" s="279"/>
      <c r="M34" s="279"/>
      <c r="N34" s="279"/>
    </row>
    <row r="35" spans="1:14" x14ac:dyDescent="0.35">
      <c r="A35" s="356"/>
      <c r="B35" s="357"/>
      <c r="C35" s="357"/>
      <c r="D35" s="358"/>
      <c r="E35" s="24"/>
      <c r="G35" s="416" t="s">
        <v>65</v>
      </c>
      <c r="H35" s="417"/>
      <c r="I35" s="417"/>
      <c r="J35" s="418"/>
      <c r="K35" s="91"/>
      <c r="L35" s="416" t="s">
        <v>66</v>
      </c>
      <c r="M35" s="418"/>
      <c r="N35" s="279"/>
    </row>
    <row r="36" spans="1:14" ht="15" thickBot="1" x14ac:dyDescent="0.4">
      <c r="A36" s="163"/>
      <c r="B36" s="164"/>
      <c r="C36" s="167"/>
      <c r="D36" s="169"/>
      <c r="E36" s="171"/>
      <c r="G36" s="108" t="s">
        <v>0</v>
      </c>
      <c r="H36" s="12" t="s">
        <v>3</v>
      </c>
      <c r="I36" s="12" t="s">
        <v>4</v>
      </c>
      <c r="J36" s="299" t="s">
        <v>5</v>
      </c>
      <c r="K36" s="94"/>
      <c r="L36" s="93" t="s">
        <v>0</v>
      </c>
      <c r="M36" s="35" t="s">
        <v>13</v>
      </c>
      <c r="N36" s="279"/>
    </row>
    <row r="37" spans="1:14" ht="15" thickBot="1" x14ac:dyDescent="0.4">
      <c r="A37" s="360" t="s">
        <v>32</v>
      </c>
      <c r="B37" s="332">
        <f>SUM(B26:B36)</f>
        <v>0</v>
      </c>
      <c r="C37" s="332">
        <f t="shared" ref="C37:D37" si="2">SUM(C26:C36)</f>
        <v>0</v>
      </c>
      <c r="D37" s="332">
        <f t="shared" si="2"/>
        <v>0</v>
      </c>
      <c r="E37" s="333" t="e">
        <f>D37/(B37+C37)</f>
        <v>#DIV/0!</v>
      </c>
      <c r="G37" s="102"/>
      <c r="H37" s="7"/>
      <c r="I37" s="295"/>
      <c r="J37" s="297"/>
      <c r="K37" s="16"/>
      <c r="L37" s="158">
        <v>43291</v>
      </c>
      <c r="M37" s="297">
        <v>30</v>
      </c>
      <c r="N37" s="279"/>
    </row>
    <row r="38" spans="1:14" x14ac:dyDescent="0.35">
      <c r="A38" s="309" t="s">
        <v>85</v>
      </c>
      <c r="B38" s="361">
        <v>1230</v>
      </c>
      <c r="C38" s="361">
        <v>902</v>
      </c>
      <c r="D38" s="361">
        <v>0</v>
      </c>
      <c r="E38" s="168">
        <f>D38/(B38+C38)</f>
        <v>0</v>
      </c>
      <c r="G38" s="58"/>
      <c r="H38" s="97"/>
      <c r="I38" s="296"/>
      <c r="J38" s="27"/>
      <c r="K38" s="16"/>
      <c r="L38" s="158">
        <v>43292</v>
      </c>
      <c r="M38" s="297">
        <v>23</v>
      </c>
      <c r="N38" s="279"/>
    </row>
    <row r="39" spans="1:14" x14ac:dyDescent="0.35">
      <c r="A39" s="312" t="s">
        <v>56</v>
      </c>
      <c r="B39" s="69">
        <v>0</v>
      </c>
      <c r="C39" s="69">
        <v>0</v>
      </c>
      <c r="D39" s="69">
        <v>0</v>
      </c>
      <c r="E39" s="168" t="e">
        <f>D39/(B39+C39)</f>
        <v>#DIV/0!</v>
      </c>
      <c r="G39" s="102"/>
      <c r="H39" s="7"/>
      <c r="I39" s="295"/>
      <c r="J39" s="297"/>
      <c r="K39" s="16"/>
      <c r="L39" s="158">
        <v>43297</v>
      </c>
      <c r="M39" s="297">
        <v>93</v>
      </c>
      <c r="N39" s="279"/>
    </row>
    <row r="40" spans="1:14" ht="15" thickBot="1" x14ac:dyDescent="0.4">
      <c r="A40" s="312" t="s">
        <v>86</v>
      </c>
      <c r="B40" s="69"/>
      <c r="C40" s="69"/>
      <c r="D40" s="295"/>
      <c r="E40" s="168" t="e">
        <f>D40/(B40+C40)</f>
        <v>#DIV/0!</v>
      </c>
      <c r="G40" s="154"/>
      <c r="H40" s="155"/>
      <c r="I40" s="111"/>
      <c r="J40" s="131"/>
      <c r="K40" s="16"/>
      <c r="L40" s="158"/>
      <c r="M40" s="297"/>
      <c r="N40" s="279"/>
    </row>
    <row r="41" spans="1:14" ht="15" thickBot="1" x14ac:dyDescent="0.4">
      <c r="A41" s="312" t="s">
        <v>69</v>
      </c>
      <c r="B41" s="69"/>
      <c r="C41" s="69"/>
      <c r="D41" s="295"/>
      <c r="E41" s="168" t="e">
        <f t="shared" ref="E41:E42" si="3">D41/(B41+C41)</f>
        <v>#DIV/0!</v>
      </c>
      <c r="G41" s="156" t="s">
        <v>32</v>
      </c>
      <c r="H41" s="315">
        <f>SUM(H37:H40)</f>
        <v>0</v>
      </c>
      <c r="I41" s="315">
        <f>SUM(I37:I40)</f>
        <v>0</v>
      </c>
      <c r="J41" s="316">
        <f>SUM(J37:J40)</f>
        <v>0</v>
      </c>
      <c r="K41" s="16"/>
      <c r="L41" s="158"/>
      <c r="M41" s="297"/>
      <c r="N41" s="279"/>
    </row>
    <row r="42" spans="1:14" ht="15" thickBot="1" x14ac:dyDescent="0.4">
      <c r="A42" s="306" t="s">
        <v>37</v>
      </c>
      <c r="B42" s="166"/>
      <c r="C42" s="166"/>
      <c r="D42" s="166"/>
      <c r="E42" s="168" t="e">
        <f t="shared" si="3"/>
        <v>#DIV/0!</v>
      </c>
      <c r="G42" s="157"/>
      <c r="H42" s="310"/>
      <c r="I42" s="310"/>
      <c r="J42" s="311"/>
      <c r="K42" s="92"/>
      <c r="L42" s="158"/>
      <c r="M42" s="297"/>
      <c r="N42" s="279"/>
    </row>
    <row r="43" spans="1:14" ht="15" thickBot="1" x14ac:dyDescent="0.4">
      <c r="A43" s="161"/>
      <c r="G43" s="90"/>
      <c r="H43" s="307"/>
      <c r="I43" s="307"/>
      <c r="J43" s="307"/>
      <c r="K43" s="279"/>
      <c r="L43" s="158"/>
      <c r="M43" s="297"/>
      <c r="N43" s="279"/>
    </row>
    <row r="44" spans="1:14" ht="15" thickBot="1" x14ac:dyDescent="0.4">
      <c r="G44" s="279"/>
      <c r="H44" s="279"/>
      <c r="I44" s="279"/>
      <c r="J44" s="279"/>
      <c r="K44" s="279"/>
      <c r="L44" s="103"/>
      <c r="M44" s="20"/>
      <c r="N44" s="279"/>
    </row>
    <row r="45" spans="1:14" ht="16" thickBot="1" x14ac:dyDescent="0.4">
      <c r="A45" s="9" t="s">
        <v>21</v>
      </c>
      <c r="G45" s="279"/>
      <c r="H45" s="279"/>
      <c r="I45" s="279"/>
      <c r="J45" s="279"/>
      <c r="K45" s="279"/>
      <c r="L45" s="159" t="s">
        <v>33</v>
      </c>
      <c r="M45" s="116">
        <f>SUM(M37:M44)</f>
        <v>146</v>
      </c>
      <c r="N45" s="279"/>
    </row>
    <row r="46" spans="1:14" x14ac:dyDescent="0.35">
      <c r="A46" s="420" t="s">
        <v>64</v>
      </c>
      <c r="B46" s="421"/>
      <c r="C46" s="421"/>
      <c r="D46" s="422"/>
      <c r="E46" s="33"/>
      <c r="G46" s="279"/>
      <c r="H46" s="279"/>
      <c r="I46" s="279"/>
      <c r="J46" s="279"/>
      <c r="K46" s="279"/>
      <c r="L46" s="157"/>
      <c r="M46" s="119"/>
      <c r="N46" s="279"/>
    </row>
    <row r="47" spans="1:14" ht="15" thickBot="1" x14ac:dyDescent="0.4">
      <c r="A47" s="93" t="s">
        <v>0</v>
      </c>
      <c r="B47" s="12" t="s">
        <v>3</v>
      </c>
      <c r="C47" s="12" t="s">
        <v>4</v>
      </c>
      <c r="D47" s="32" t="s">
        <v>5</v>
      </c>
      <c r="G47" s="279"/>
      <c r="H47" s="279"/>
      <c r="I47" s="279"/>
      <c r="J47" s="279"/>
      <c r="K47" s="279"/>
      <c r="L47" s="90"/>
      <c r="M47" s="101"/>
      <c r="N47" s="279"/>
    </row>
    <row r="48" spans="1:14" x14ac:dyDescent="0.35">
      <c r="A48" s="25">
        <v>43291</v>
      </c>
      <c r="B48" s="7">
        <v>68</v>
      </c>
      <c r="C48" s="60">
        <v>107</v>
      </c>
      <c r="D48" s="297">
        <v>21</v>
      </c>
      <c r="L48" s="279"/>
      <c r="M48" s="279"/>
    </row>
    <row r="49" spans="1:13" x14ac:dyDescent="0.35">
      <c r="A49" s="26">
        <v>43292</v>
      </c>
      <c r="B49" s="97">
        <v>63</v>
      </c>
      <c r="C49" s="152">
        <v>82</v>
      </c>
      <c r="D49" s="27">
        <v>14</v>
      </c>
      <c r="L49" s="279"/>
      <c r="M49" s="279"/>
    </row>
    <row r="50" spans="1:13" ht="15" thickBot="1" x14ac:dyDescent="0.4">
      <c r="A50" s="26"/>
      <c r="B50" s="95"/>
      <c r="C50" s="95"/>
      <c r="D50" s="27"/>
      <c r="L50" s="279"/>
      <c r="M50" s="279"/>
    </row>
    <row r="51" spans="1:13" ht="15" thickBot="1" x14ac:dyDescent="0.4">
      <c r="A51" s="96" t="s">
        <v>32</v>
      </c>
      <c r="B51" s="29">
        <f>SUM(B48:B50)</f>
        <v>131</v>
      </c>
      <c r="C51" s="29">
        <f>SUM(C48:C50)</f>
        <v>189</v>
      </c>
      <c r="D51" s="30">
        <f>SUM(D48:D50)</f>
        <v>35</v>
      </c>
      <c r="L51" s="279"/>
      <c r="M51" s="279"/>
    </row>
    <row r="52" spans="1:13" x14ac:dyDescent="0.35">
      <c r="A52" s="153" t="s">
        <v>56</v>
      </c>
      <c r="B52" s="56">
        <v>131</v>
      </c>
      <c r="C52" s="56">
        <v>189</v>
      </c>
      <c r="D52" s="63">
        <v>35</v>
      </c>
    </row>
    <row r="53" spans="1:13" ht="15" thickBot="1" x14ac:dyDescent="0.4">
      <c r="A53" s="90"/>
      <c r="B53" s="64"/>
      <c r="C53" s="64"/>
      <c r="D53" s="64"/>
      <c r="E53" s="92"/>
    </row>
    <row r="55" spans="1:13" ht="15" thickBot="1" x14ac:dyDescent="0.4"/>
    <row r="56" spans="1:13" x14ac:dyDescent="0.35">
      <c r="A56" s="420" t="s">
        <v>67</v>
      </c>
      <c r="B56" s="421"/>
      <c r="C56" s="421"/>
      <c r="D56" s="422"/>
    </row>
    <row r="57" spans="1:13" x14ac:dyDescent="0.35">
      <c r="A57" s="93" t="s">
        <v>0</v>
      </c>
      <c r="B57" s="12" t="s">
        <v>3</v>
      </c>
      <c r="C57" s="12" t="s">
        <v>4</v>
      </c>
      <c r="D57" s="32" t="s">
        <v>5</v>
      </c>
    </row>
    <row r="58" spans="1:13" x14ac:dyDescent="0.35">
      <c r="A58" s="25">
        <v>43297</v>
      </c>
      <c r="B58" s="7">
        <v>110</v>
      </c>
      <c r="C58" s="60">
        <v>152</v>
      </c>
      <c r="D58" s="297">
        <v>36</v>
      </c>
    </row>
    <row r="59" spans="1:13" ht="15" thickBot="1" x14ac:dyDescent="0.4">
      <c r="A59" s="26"/>
      <c r="B59" s="97"/>
      <c r="C59" s="152"/>
      <c r="D59" s="27">
        <v>0</v>
      </c>
    </row>
    <row r="60" spans="1:13" ht="15" thickBot="1" x14ac:dyDescent="0.4">
      <c r="A60" s="96" t="s">
        <v>32</v>
      </c>
      <c r="B60" s="29">
        <f>SUM(B58:B59)</f>
        <v>110</v>
      </c>
      <c r="C60" s="29">
        <f>SUM(C58:C59)</f>
        <v>152</v>
      </c>
      <c r="D60" s="30">
        <f>SUM(D58:D59)</f>
        <v>36</v>
      </c>
    </row>
    <row r="61" spans="1:13" s="279" customFormat="1" x14ac:dyDescent="0.35">
      <c r="A61" s="153" t="s">
        <v>56</v>
      </c>
      <c r="B61" s="56">
        <v>110</v>
      </c>
      <c r="C61" s="56">
        <v>189</v>
      </c>
      <c r="D61" s="63">
        <v>35</v>
      </c>
    </row>
    <row r="62" spans="1:13" s="279" customFormat="1" x14ac:dyDescent="0.35">
      <c r="A62" s="394"/>
      <c r="B62" s="295"/>
      <c r="C62" s="295"/>
      <c r="D62" s="297"/>
    </row>
    <row r="63" spans="1:13" ht="15" thickBot="1" x14ac:dyDescent="0.4">
      <c r="A63" s="90"/>
      <c r="B63" s="307"/>
      <c r="C63" s="307"/>
      <c r="D63" s="308"/>
    </row>
  </sheetData>
  <mergeCells count="11">
    <mergeCell ref="A1:M1"/>
    <mergeCell ref="A56:D56"/>
    <mergeCell ref="B4:D4"/>
    <mergeCell ref="E4:G4"/>
    <mergeCell ref="A46:D46"/>
    <mergeCell ref="A24:D24"/>
    <mergeCell ref="G24:M24"/>
    <mergeCell ref="H25:J25"/>
    <mergeCell ref="K25:M25"/>
    <mergeCell ref="G35:J35"/>
    <mergeCell ref="L35:M3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Santiam</vt:lpstr>
      <vt:lpstr>South Santiam</vt:lpstr>
      <vt:lpstr>McKenzie</vt:lpstr>
      <vt:lpstr>Middle Fork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Andrew Traylor</cp:lastModifiedBy>
  <dcterms:created xsi:type="dcterms:W3CDTF">2014-09-08T22:35:02Z</dcterms:created>
  <dcterms:modified xsi:type="dcterms:W3CDTF">2018-08-09T16:38:32Z</dcterms:modified>
</cp:coreProperties>
</file>